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ely.b\Desktop\DPS\výkazy výměr\"/>
    </mc:Choice>
  </mc:AlternateContent>
  <xr:revisionPtr revIDLastSave="0" documentId="13_ncr:1_{55213CE8-1BCC-4323-BE68-2A913D0E6F72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SSZ" sheetId="182" r:id="rId1"/>
  </sheets>
  <definedNames>
    <definedName name="_CAS1" localSheetId="0">#REF!</definedName>
    <definedName name="_CAS1">#REF!</definedName>
    <definedName name="_CAS2" localSheetId="0">#REF!</definedName>
    <definedName name="_CAS2">#REF!</definedName>
    <definedName name="_CAS3" localSheetId="0">#REF!</definedName>
    <definedName name="_CAS3">#REF!</definedName>
    <definedName name="_CAS4" localSheetId="0">#REF!</definedName>
    <definedName name="_CAS4">#REF!</definedName>
    <definedName name="_CAS5" localSheetId="0">#REF!</definedName>
    <definedName name="_CAS5">#REF!</definedName>
    <definedName name="_DAT1" localSheetId="0">#REF!</definedName>
    <definedName name="_DAT1">#REF!</definedName>
    <definedName name="_DAT2" localSheetId="0">#REF!</definedName>
    <definedName name="_DAT2">#REF!</definedName>
    <definedName name="_DAT3" localSheetId="0">#REF!</definedName>
    <definedName name="_DAT3">#REF!</definedName>
    <definedName name="_DAT4" localSheetId="0">#REF!</definedName>
    <definedName name="_DAT4">#REF!</definedName>
    <definedName name="_xlnm._FilterDatabase" localSheetId="0" hidden="1">SSZ!$B$1:$B$239</definedName>
    <definedName name="_FMA4" localSheetId="0">#REF!</definedName>
    <definedName name="_FMA4">#REF!</definedName>
    <definedName name="_NA1" localSheetId="0">#REF!</definedName>
    <definedName name="_NA1">#REF!</definedName>
    <definedName name="_NA2" localSheetId="0">#REF!</definedName>
    <definedName name="_NA2">#REF!</definedName>
    <definedName name="_NA3" localSheetId="0">#REF!</definedName>
    <definedName name="_NA3">#REF!</definedName>
    <definedName name="_NA4" localSheetId="0">#REF!</definedName>
    <definedName name="_NA4">#REF!</definedName>
    <definedName name="_NA5" localSheetId="0">#REF!</definedName>
    <definedName name="_NA5">#REF!</definedName>
    <definedName name="_POP1" localSheetId="0">#REF!</definedName>
    <definedName name="_POP1">#REF!</definedName>
    <definedName name="_POP2" localSheetId="0">#REF!</definedName>
    <definedName name="_POP2">#REF!</definedName>
    <definedName name="_POP3" localSheetId="0">#REF!</definedName>
    <definedName name="_POP3">#REF!</definedName>
    <definedName name="_POP4" localSheetId="0">#REF!</definedName>
    <definedName name="_POP4">#REF!</definedName>
    <definedName name="_REV1" localSheetId="0">#REF!</definedName>
    <definedName name="_REV1">#REF!</definedName>
    <definedName name="_REV2" localSheetId="0">#REF!</definedName>
    <definedName name="_REV2">#REF!</definedName>
    <definedName name="_REV3" localSheetId="0">#REF!</definedName>
    <definedName name="_REV3">#REF!</definedName>
    <definedName name="_REV4" localSheetId="0">#REF!</definedName>
    <definedName name="_REV4">#REF!</definedName>
    <definedName name="_ROZ1" localSheetId="0">#REF!</definedName>
    <definedName name="_ROZ1">#REF!</definedName>
    <definedName name="_ROZ10" localSheetId="0">#REF!</definedName>
    <definedName name="_ROZ10">#REF!</definedName>
    <definedName name="_ROZ11" localSheetId="0">#REF!</definedName>
    <definedName name="_ROZ11">#REF!</definedName>
    <definedName name="_ROZ2" localSheetId="0">#REF!</definedName>
    <definedName name="_ROZ2">#REF!</definedName>
    <definedName name="_ROZ3" localSheetId="0">#REF!</definedName>
    <definedName name="_ROZ3">#REF!</definedName>
    <definedName name="_ROZ4" localSheetId="0">#REF!</definedName>
    <definedName name="_ROZ4">#REF!</definedName>
    <definedName name="_ROZ5" localSheetId="0">#REF!</definedName>
    <definedName name="_ROZ5">#REF!</definedName>
    <definedName name="_ROZ6" localSheetId="0">#REF!</definedName>
    <definedName name="_ROZ6">#REF!</definedName>
    <definedName name="_ROZ7" localSheetId="0">#REF!</definedName>
    <definedName name="_ROZ7">#REF!</definedName>
    <definedName name="_ROZ8" localSheetId="0">#REF!</definedName>
    <definedName name="_ROZ8">#REF!</definedName>
    <definedName name="_ROZ9" localSheetId="0">#REF!</definedName>
    <definedName name="_ROZ9">#REF!</definedName>
    <definedName name="_SO16" hidden="1">{#N/A,#N/A,TRUE,"Krycí list"}</definedName>
    <definedName name="A" hidden="1">{#N/A,#N/A,TRUE,"Krycí list"}</definedName>
    <definedName name="aaa" hidden="1">{#N/A,#N/A,TRUE,"Krycí list"}</definedName>
    <definedName name="aaaaaaaa" hidden="1">{#N/A,#N/A,TRUE,"Krycí list"}</definedName>
    <definedName name="B" hidden="1">{#N/A,#N/A,TRUE,"Krycí list"}</definedName>
    <definedName name="CDOK" localSheetId="0">#REF!</definedName>
    <definedName name="CDOK">#REF!</definedName>
    <definedName name="CDOK1" localSheetId="0">#REF!</definedName>
    <definedName name="CDOK1">#REF!</definedName>
    <definedName name="CDOK2" localSheetId="0">#REF!</definedName>
    <definedName name="CDOK2">#REF!</definedName>
    <definedName name="FVCWREC" hidden="1">{#N/A,#N/A,TRUE,"Krycí list"}</definedName>
    <definedName name="CHVALIL1" localSheetId="0">#REF!</definedName>
    <definedName name="CHVALIL1">#REF!</definedName>
    <definedName name="KONTROL1" localSheetId="0">#REF!</definedName>
    <definedName name="KONTROL1">#REF!</definedName>
    <definedName name="KONTROL2" localSheetId="0">#REF!</definedName>
    <definedName name="KONTROL2">#REF!</definedName>
    <definedName name="KONTROL3" localSheetId="0">#REF!</definedName>
    <definedName name="KONTROL3">#REF!</definedName>
    <definedName name="KONTROL4" localSheetId="0">#REF!</definedName>
    <definedName name="KONTROL4">#REF!</definedName>
    <definedName name="mila" hidden="1">{#N/A,#N/A,TRUE,"Krycí list"}</definedName>
    <definedName name="NAZEV" localSheetId="0">#REF!</definedName>
    <definedName name="NAZEV">#REF!</definedName>
    <definedName name="_xlnm.Print_Titles" localSheetId="0">SSZ!$1:$1</definedName>
    <definedName name="_xlnm.Print_Titles">#REF!</definedName>
    <definedName name="nový" hidden="1">{#N/A,#N/A,TRUE,"Krycí list"}</definedName>
    <definedName name="_xlnm.Print_Area" localSheetId="0">SSZ!$A$1:$H$85</definedName>
    <definedName name="P1_Build_001" localSheetId="0">#REF!</definedName>
    <definedName name="P1_Build_001">#REF!</definedName>
    <definedName name="P1_Build_003" localSheetId="0">#REF!</definedName>
    <definedName name="P1_Build_003">#REF!</definedName>
    <definedName name="P2_Build_300" localSheetId="0">#REF!</definedName>
    <definedName name="P2_Build_300">#REF!</definedName>
    <definedName name="P2_Build_302" localSheetId="0">#REF!</definedName>
    <definedName name="P2_Build_302">#REF!</definedName>
    <definedName name="P2_Build_303" localSheetId="0">#REF!</definedName>
    <definedName name="P2_Build_303">#REF!</definedName>
    <definedName name="P2_Build_601" localSheetId="0">#REF!</definedName>
    <definedName name="P2_Build_601">#REF!</definedName>
    <definedName name="P2_Build_602" localSheetId="0">#REF!</definedName>
    <definedName name="P2_Build_602">#REF!</definedName>
    <definedName name="P3_Build_1001" localSheetId="0">#REF!</definedName>
    <definedName name="P3_Build_1001">#REF!</definedName>
    <definedName name="P3_Build_1002" localSheetId="0">#REF!</definedName>
    <definedName name="P3_Build_1002">#REF!</definedName>
    <definedName name="P3_Build_1003" localSheetId="0">#REF!</definedName>
    <definedName name="P3_Build_1003">#REF!</definedName>
    <definedName name="P3_Build_1004" localSheetId="0">#REF!</definedName>
    <definedName name="P3_Build_1004">#REF!</definedName>
    <definedName name="P3_Build_1005" localSheetId="0">#REF!</definedName>
    <definedName name="P3_Build_1005">#REF!</definedName>
    <definedName name="P3_Build_1006" localSheetId="0">#REF!</definedName>
    <definedName name="P3_Build_1006">#REF!</definedName>
    <definedName name="P3_Build_1007" localSheetId="0">#REF!</definedName>
    <definedName name="P3_Build_1007">#REF!</definedName>
    <definedName name="P3_Build_1008" localSheetId="0">#REF!</definedName>
    <definedName name="P3_Build_1008">#REF!</definedName>
    <definedName name="P3_Build_2001" localSheetId="0">#REF!</definedName>
    <definedName name="P3_Build_2001">#REF!</definedName>
    <definedName name="P3_Build_2002" localSheetId="0">#REF!</definedName>
    <definedName name="P3_Build_2002">#REF!</definedName>
    <definedName name="P3_Build_2003" localSheetId="0">#REF!</definedName>
    <definedName name="P3_Build_2003">#REF!</definedName>
    <definedName name="P3_Build_2005" localSheetId="0">#REF!</definedName>
    <definedName name="P3_Build_2005">#REF!</definedName>
    <definedName name="P3_Build_2006" localSheetId="0">#REF!</definedName>
    <definedName name="P3_Build_2006">#REF!</definedName>
    <definedName name="P3_Build_2007" localSheetId="0">#REF!</definedName>
    <definedName name="P3_Build_2007">#REF!</definedName>
    <definedName name="P3_Build_2008" localSheetId="0">#REF!</definedName>
    <definedName name="P3_Build_2008">#REF!</definedName>
    <definedName name="P3_Build_502" localSheetId="0">#REF!</definedName>
    <definedName name="P3_Build_502">#REF!</definedName>
    <definedName name="P3_Build_503" localSheetId="0">#REF!</definedName>
    <definedName name="P3_Build_503">#REF!</definedName>
    <definedName name="P3_Build_504" localSheetId="0">#REF!</definedName>
    <definedName name="P3_Build_504">#REF!</definedName>
    <definedName name="P4_Build_100" localSheetId="0">#REF!</definedName>
    <definedName name="P4_Build_100">#REF!</definedName>
    <definedName name="P4_Build_501" localSheetId="0">#REF!</definedName>
    <definedName name="P4_Build_501">#REF!</definedName>
    <definedName name="P4_Build_505" localSheetId="0">#REF!</definedName>
    <definedName name="P4_Build_505">#REF!</definedName>
    <definedName name="PACKAGE_1" localSheetId="0">#REF!</definedName>
    <definedName name="PACKAGE_1">#REF!</definedName>
    <definedName name="PACKAGE_2" localSheetId="0">#REF!</definedName>
    <definedName name="PACKAGE_2">#REF!</definedName>
    <definedName name="PACKAGE_3" localSheetId="0">#REF!</definedName>
    <definedName name="PACKAGE_3">#REF!</definedName>
    <definedName name="PACKAGE_4" localSheetId="0">#REF!</definedName>
    <definedName name="PACKAGE_4">#REF!</definedName>
    <definedName name="PROJEKT" localSheetId="0">#REF!</definedName>
    <definedName name="PROJEKT">#REF!</definedName>
    <definedName name="REV" localSheetId="0">#REF!</definedName>
    <definedName name="REV">#REF!</definedName>
    <definedName name="rozp" hidden="1">{#N/A,#N/A,TRUE,"Krycí list"}</definedName>
    <definedName name="SCHVALI1" localSheetId="0">#REF!</definedName>
    <definedName name="SCHVALI1">#REF!</definedName>
    <definedName name="SCHVALIL1" localSheetId="0">#REF!</definedName>
    <definedName name="SCHVALIL1">#REF!</definedName>
    <definedName name="SCHVALIL2" localSheetId="0">#REF!</definedName>
    <definedName name="SCHVALIL2">#REF!</definedName>
    <definedName name="SCHVALIL3" localSheetId="0">#REF!</definedName>
    <definedName name="SCHVALIL3">#REF!</definedName>
    <definedName name="SCHVALIL4" localSheetId="0">#REF!</definedName>
    <definedName name="SCHVALIL4">#REF!</definedName>
    <definedName name="SCHVALIL5" localSheetId="0">#REF!</definedName>
    <definedName name="SCHVALIL5">#REF!</definedName>
    <definedName name="smaz" hidden="1">{#N/A,#N/A,TRUE,"Krycí list"}</definedName>
    <definedName name="soupis" hidden="1">{#N/A,#N/A,TRUE,"Krycí list"}</definedName>
    <definedName name="SPD" localSheetId="0">#REF!</definedName>
    <definedName name="SPD">#REF!</definedName>
    <definedName name="SSSSSS" hidden="1">{#N/A,#N/A,TRUE,"Krycí list"}</definedName>
    <definedName name="summary" hidden="1">{#N/A,#N/A,TRUE,"Krycí list"}</definedName>
    <definedName name="tab" localSheetId="0">#REF!</definedName>
    <definedName name="tab">#REF!</definedName>
    <definedName name="UKOL" localSheetId="0">#REF!</definedName>
    <definedName name="UKOL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KAZNIK" localSheetId="0">#REF!</definedName>
    <definedName name="ZAKAZNIK">#REF!</definedName>
    <definedName name="ZPRAC1" localSheetId="0">#REF!</definedName>
    <definedName name="ZPRAC1">#REF!</definedName>
    <definedName name="ZPRAC2" localSheetId="0">#REF!</definedName>
    <definedName name="ZPRAC2">#REF!</definedName>
    <definedName name="ZPRAC3" localSheetId="0">#REF!</definedName>
    <definedName name="ZPRAC3">#REF!</definedName>
    <definedName name="ZPRAC4" localSheetId="0">#REF!</definedName>
    <definedName name="ZPRAC4">#REF!</definedName>
  </definedNames>
  <calcPr calcId="191029"/>
</workbook>
</file>

<file path=xl/calcChain.xml><?xml version="1.0" encoding="utf-8"?>
<calcChain xmlns="http://schemas.openxmlformats.org/spreadsheetml/2006/main">
  <c r="L4" i="182" l="1"/>
  <c r="L5" i="182"/>
  <c r="L6" i="182"/>
  <c r="L7" i="182"/>
  <c r="L8" i="182"/>
  <c r="L9" i="182"/>
  <c r="L10" i="182"/>
  <c r="L11" i="182"/>
  <c r="L12" i="182"/>
  <c r="L13" i="182"/>
  <c r="L14" i="182"/>
  <c r="L15" i="182"/>
  <c r="L16" i="182"/>
  <c r="L17" i="182"/>
  <c r="L18" i="182"/>
  <c r="L19" i="182"/>
  <c r="L20" i="182"/>
  <c r="L21" i="182"/>
  <c r="L22" i="182"/>
  <c r="L23" i="182"/>
  <c r="L24" i="182"/>
  <c r="L25" i="182"/>
  <c r="L26" i="182"/>
  <c r="L27" i="182"/>
  <c r="L28" i="182"/>
  <c r="L29" i="182"/>
  <c r="L30" i="182"/>
  <c r="L31" i="182"/>
  <c r="L32" i="182"/>
  <c r="L33" i="182"/>
  <c r="L34" i="182"/>
  <c r="L35" i="182"/>
  <c r="L36" i="182"/>
  <c r="L37" i="182"/>
  <c r="L38" i="182"/>
  <c r="L39" i="182"/>
  <c r="L40" i="182"/>
  <c r="L41" i="182"/>
  <c r="L42" i="182"/>
  <c r="L43" i="182"/>
  <c r="L44" i="182"/>
  <c r="L45" i="182"/>
  <c r="L46" i="182"/>
  <c r="L47" i="182"/>
  <c r="L48" i="182"/>
  <c r="L49" i="182"/>
  <c r="L50" i="182"/>
  <c r="L51" i="182"/>
  <c r="L52" i="182"/>
  <c r="L53" i="182"/>
  <c r="L54" i="182"/>
  <c r="L55" i="182"/>
  <c r="L56" i="182"/>
  <c r="L57" i="182"/>
  <c r="L58" i="182"/>
  <c r="L59" i="182"/>
  <c r="L60" i="182"/>
  <c r="L61" i="182"/>
  <c r="L62" i="182"/>
  <c r="L63" i="182"/>
  <c r="L64" i="182"/>
  <c r="L65" i="182"/>
  <c r="L66" i="182"/>
  <c r="L67" i="182"/>
  <c r="L70" i="182"/>
  <c r="L71" i="182"/>
  <c r="L72" i="182"/>
  <c r="L73" i="182"/>
  <c r="L74" i="182"/>
  <c r="L75" i="182"/>
  <c r="L76" i="182"/>
  <c r="L77" i="182"/>
  <c r="L78" i="182"/>
  <c r="L79" i="182"/>
  <c r="L80" i="182"/>
  <c r="L81" i="182"/>
  <c r="L82" i="182"/>
  <c r="L83" i="182"/>
  <c r="K4" i="182"/>
  <c r="M4" i="182" s="1"/>
  <c r="K5" i="182"/>
  <c r="M5" i="182" s="1"/>
  <c r="K6" i="182"/>
  <c r="M6" i="182" s="1"/>
  <c r="K7" i="182"/>
  <c r="M7" i="182" s="1"/>
  <c r="K8" i="182"/>
  <c r="M8" i="182" s="1"/>
  <c r="K9" i="182"/>
  <c r="M9" i="182" s="1"/>
  <c r="K10" i="182"/>
  <c r="M10" i="182" s="1"/>
  <c r="K11" i="182"/>
  <c r="M11" i="182" s="1"/>
  <c r="K12" i="182"/>
  <c r="M12" i="182" s="1"/>
  <c r="K13" i="182"/>
  <c r="M13" i="182" s="1"/>
  <c r="K14" i="182"/>
  <c r="M14" i="182" s="1"/>
  <c r="K15" i="182"/>
  <c r="M15" i="182" s="1"/>
  <c r="K16" i="182"/>
  <c r="M16" i="182" s="1"/>
  <c r="K17" i="182"/>
  <c r="M17" i="182" s="1"/>
  <c r="K18" i="182"/>
  <c r="M18" i="182" s="1"/>
  <c r="K19" i="182"/>
  <c r="M19" i="182" s="1"/>
  <c r="K20" i="182"/>
  <c r="M20" i="182" s="1"/>
  <c r="K21" i="182"/>
  <c r="M21" i="182" s="1"/>
  <c r="K22" i="182"/>
  <c r="M22" i="182" s="1"/>
  <c r="K23" i="182"/>
  <c r="M23" i="182" s="1"/>
  <c r="K24" i="182"/>
  <c r="M24" i="182" s="1"/>
  <c r="K25" i="182"/>
  <c r="M25" i="182" s="1"/>
  <c r="K26" i="182"/>
  <c r="M26" i="182" s="1"/>
  <c r="K27" i="182"/>
  <c r="M27" i="182" s="1"/>
  <c r="K28" i="182"/>
  <c r="M28" i="182" s="1"/>
  <c r="K29" i="182"/>
  <c r="M29" i="182" s="1"/>
  <c r="K30" i="182"/>
  <c r="M30" i="182" s="1"/>
  <c r="K31" i="182"/>
  <c r="M31" i="182" s="1"/>
  <c r="K32" i="182"/>
  <c r="M32" i="182" s="1"/>
  <c r="K33" i="182"/>
  <c r="M33" i="182" s="1"/>
  <c r="K34" i="182"/>
  <c r="M34" i="182" s="1"/>
  <c r="K35" i="182"/>
  <c r="M35" i="182" s="1"/>
  <c r="K36" i="182"/>
  <c r="M36" i="182" s="1"/>
  <c r="K37" i="182"/>
  <c r="M37" i="182" s="1"/>
  <c r="K38" i="182"/>
  <c r="M38" i="182" s="1"/>
  <c r="K39" i="182"/>
  <c r="M39" i="182" s="1"/>
  <c r="K40" i="182"/>
  <c r="M40" i="182" s="1"/>
  <c r="K41" i="182"/>
  <c r="M41" i="182" s="1"/>
  <c r="K42" i="182"/>
  <c r="M42" i="182" s="1"/>
  <c r="K43" i="182"/>
  <c r="M43" i="182" s="1"/>
  <c r="K44" i="182"/>
  <c r="M44" i="182" s="1"/>
  <c r="K45" i="182"/>
  <c r="M45" i="182" s="1"/>
  <c r="K46" i="182"/>
  <c r="M46" i="182" s="1"/>
  <c r="K47" i="182"/>
  <c r="M47" i="182" s="1"/>
  <c r="K48" i="182"/>
  <c r="M48" i="182" s="1"/>
  <c r="K49" i="182"/>
  <c r="M49" i="182" s="1"/>
  <c r="K50" i="182"/>
  <c r="M50" i="182" s="1"/>
  <c r="K51" i="182"/>
  <c r="M51" i="182" s="1"/>
  <c r="K52" i="182"/>
  <c r="M52" i="182" s="1"/>
  <c r="K53" i="182"/>
  <c r="M53" i="182" s="1"/>
  <c r="K54" i="182"/>
  <c r="M54" i="182" s="1"/>
  <c r="K55" i="182"/>
  <c r="M55" i="182" s="1"/>
  <c r="K56" i="182"/>
  <c r="M56" i="182" s="1"/>
  <c r="K57" i="182"/>
  <c r="M57" i="182" s="1"/>
  <c r="K58" i="182"/>
  <c r="M58" i="182" s="1"/>
  <c r="K59" i="182"/>
  <c r="M59" i="182" s="1"/>
  <c r="K60" i="182"/>
  <c r="M60" i="182" s="1"/>
  <c r="K61" i="182"/>
  <c r="M61" i="182" s="1"/>
  <c r="K62" i="182"/>
  <c r="M62" i="182" s="1"/>
  <c r="K63" i="182"/>
  <c r="M63" i="182" s="1"/>
  <c r="K64" i="182"/>
  <c r="M64" i="182" s="1"/>
  <c r="K65" i="182"/>
  <c r="M65" i="182" s="1"/>
  <c r="K66" i="182"/>
  <c r="M66" i="182" s="1"/>
  <c r="K67" i="182"/>
  <c r="M67" i="182" s="1"/>
  <c r="K70" i="182"/>
  <c r="M70" i="182" s="1"/>
  <c r="K71" i="182"/>
  <c r="M71" i="182" s="1"/>
  <c r="K72" i="182"/>
  <c r="M72" i="182" s="1"/>
  <c r="K73" i="182"/>
  <c r="M73" i="182" s="1"/>
  <c r="K74" i="182"/>
  <c r="M74" i="182" s="1"/>
  <c r="K75" i="182"/>
  <c r="M75" i="182" s="1"/>
  <c r="K76" i="182"/>
  <c r="M76" i="182" s="1"/>
  <c r="K77" i="182"/>
  <c r="M77" i="182" s="1"/>
  <c r="K78" i="182"/>
  <c r="M78" i="182" s="1"/>
  <c r="K79" i="182"/>
  <c r="M79" i="182" s="1"/>
  <c r="K80" i="182"/>
  <c r="M80" i="182" s="1"/>
  <c r="K81" i="182"/>
  <c r="M81" i="182" s="1"/>
  <c r="K82" i="182"/>
  <c r="M82" i="182" s="1"/>
  <c r="K83" i="182"/>
  <c r="M83" i="182" s="1"/>
  <c r="L3" i="182"/>
  <c r="K3" i="182"/>
  <c r="M3" i="182" s="1"/>
  <c r="G41" i="182" l="1"/>
  <c r="G40" i="182"/>
  <c r="G72" i="182"/>
  <c r="A4" i="182" l="1"/>
  <c r="A8" i="182" l="1"/>
  <c r="C8" i="182" s="1"/>
  <c r="A6" i="182"/>
  <c r="C6" i="182" s="1"/>
  <c r="C4" i="182"/>
  <c r="A3" i="182"/>
  <c r="A5" i="182" s="1"/>
  <c r="C5" i="182" s="1"/>
  <c r="A14" i="182" l="1"/>
  <c r="A20" i="182" s="1"/>
  <c r="A7" i="182"/>
  <c r="A15" i="182" s="1"/>
  <c r="C3" i="182"/>
  <c r="A21" i="182" l="1"/>
  <c r="C21" i="182" s="1"/>
  <c r="A25" i="182"/>
  <c r="C25" i="182" s="1"/>
  <c r="A27" i="182"/>
  <c r="C7" i="182"/>
  <c r="A9" i="182"/>
  <c r="G74" i="182"/>
  <c r="A35" i="182" l="1"/>
  <c r="C35" i="182" s="1"/>
  <c r="A10" i="182"/>
  <c r="A12" i="182" s="1"/>
  <c r="C12" i="182" s="1"/>
  <c r="A16" i="182"/>
  <c r="A26" i="182" s="1"/>
  <c r="C26" i="182" s="1"/>
  <c r="A11" i="182"/>
  <c r="A18" i="182" s="1"/>
  <c r="A24" i="182" s="1"/>
  <c r="C24" i="182" s="1"/>
  <c r="C9" i="182"/>
  <c r="C18" i="182" l="1"/>
  <c r="C16" i="182"/>
  <c r="A22" i="182"/>
  <c r="C10" i="182"/>
  <c r="A17" i="182"/>
  <c r="A23" i="182" s="1"/>
  <c r="C23" i="182" s="1"/>
  <c r="C11" i="182"/>
  <c r="A13" i="182"/>
  <c r="M85" i="182" l="1"/>
  <c r="C22" i="182"/>
  <c r="A36" i="182"/>
  <c r="C36" i="182" s="1"/>
  <c r="C13" i="182"/>
  <c r="A19" i="182"/>
  <c r="C19" i="182" s="1"/>
  <c r="C17" i="182"/>
  <c r="C20" i="182"/>
  <c r="A28" i="182"/>
  <c r="A34" i="182" l="1"/>
  <c r="A29" i="182"/>
  <c r="C28" i="182"/>
  <c r="A40" i="182" l="1"/>
  <c r="A41" i="182" s="1"/>
  <c r="A38" i="182"/>
  <c r="C34" i="182"/>
  <c r="C29" i="182"/>
  <c r="A30" i="182"/>
  <c r="C40" i="182" l="1"/>
  <c r="C38" i="182"/>
  <c r="A39" i="182"/>
  <c r="C39" i="182" s="1"/>
  <c r="A42" i="182"/>
  <c r="A43" i="182" s="1"/>
  <c r="C41" i="182"/>
  <c r="C30" i="182"/>
  <c r="A31" i="182"/>
  <c r="C43" i="182" l="1"/>
  <c r="A44" i="182"/>
  <c r="C44" i="182" s="1"/>
  <c r="C42" i="182"/>
  <c r="A46" i="182"/>
  <c r="A47" i="182" s="1"/>
  <c r="A48" i="182" s="1"/>
  <c r="A49" i="182" s="1"/>
  <c r="A50" i="182" s="1"/>
  <c r="A51" i="182" s="1"/>
  <c r="A52" i="182" s="1"/>
  <c r="A53" i="182" s="1"/>
  <c r="A54" i="182" s="1"/>
  <c r="A55" i="182" s="1"/>
  <c r="A57" i="182" s="1"/>
  <c r="C31" i="182"/>
  <c r="A32" i="182"/>
  <c r="A58" i="182" l="1"/>
  <c r="A60" i="182" s="1"/>
  <c r="A62" i="182" s="1"/>
  <c r="A64" i="182" s="1"/>
  <c r="A66" i="182" s="1"/>
  <c r="A59" i="182"/>
  <c r="A61" i="182" s="1"/>
  <c r="A63" i="182" s="1"/>
  <c r="A65" i="182" s="1"/>
  <c r="A67" i="182" s="1"/>
  <c r="C67" i="182" s="1"/>
  <c r="C32" i="182"/>
  <c r="A33" i="182"/>
  <c r="C27" i="182"/>
  <c r="C33" i="182" l="1"/>
  <c r="A37" i="182"/>
  <c r="C37" i="182" s="1"/>
  <c r="C46" i="182"/>
  <c r="C15" i="182"/>
  <c r="C14" i="182"/>
  <c r="C47" i="182" l="1"/>
  <c r="A70" i="182"/>
  <c r="A71" i="182" s="1"/>
  <c r="A72" i="182" s="1"/>
  <c r="A73" i="182" s="1"/>
  <c r="A74" i="182" s="1"/>
  <c r="A75" i="182" s="1"/>
  <c r="A76" i="182" s="1"/>
  <c r="A77" i="182" s="1"/>
  <c r="A78" i="182" s="1"/>
  <c r="A79" i="182" s="1"/>
  <c r="A80" i="182" s="1"/>
  <c r="A81" i="182" s="1"/>
  <c r="A82" i="182" s="1"/>
  <c r="A83" i="182" s="1"/>
  <c r="C69" i="182"/>
  <c r="C48" i="182" l="1"/>
  <c r="C70" i="182"/>
  <c r="C49" i="182" l="1"/>
  <c r="C78" i="182" l="1"/>
  <c r="C73" i="182"/>
  <c r="C50" i="182"/>
  <c r="C72" i="182"/>
  <c r="C71" i="182"/>
  <c r="C51" i="182" l="1"/>
  <c r="C74" i="182"/>
  <c r="C82" i="182"/>
  <c r="C75" i="182"/>
  <c r="C52" i="182" l="1"/>
  <c r="C81" i="182"/>
  <c r="C83" i="182"/>
  <c r="C76" i="182"/>
  <c r="C53" i="182" l="1"/>
  <c r="C77" i="182"/>
  <c r="C54" i="182" l="1"/>
  <c r="C80" i="182"/>
  <c r="C79" i="182"/>
  <c r="C55" i="182" l="1"/>
  <c r="C2" i="182"/>
  <c r="C57" i="182" l="1"/>
  <c r="C58" i="182" l="1"/>
  <c r="C59" i="182" l="1"/>
  <c r="C60" i="182" l="1"/>
  <c r="C61" i="182" l="1"/>
  <c r="C62" i="182" l="1"/>
  <c r="C63" i="182" l="1"/>
  <c r="C64" i="182" l="1"/>
  <c r="C65" i="182" l="1"/>
  <c r="C66" i="182"/>
</calcChain>
</file>

<file path=xl/sharedStrings.xml><?xml version="1.0" encoding="utf-8"?>
<sst xmlns="http://schemas.openxmlformats.org/spreadsheetml/2006/main" count="308" uniqueCount="186">
  <si>
    <t>ks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</si>
  <si>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</si>
  <si>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MJ</t>
  </si>
  <si>
    <t>kg</t>
  </si>
  <si>
    <t>h</t>
  </si>
  <si>
    <t>Položka</t>
  </si>
  <si>
    <t>Zařízení</t>
  </si>
  <si>
    <t>Pozice</t>
  </si>
  <si>
    <t>Popis parametrů</t>
  </si>
  <si>
    <t>Označení / Typ</t>
  </si>
  <si>
    <t>Počet</t>
  </si>
  <si>
    <t>Dodávka / m.j.</t>
  </si>
  <si>
    <t>Montáž / m.j.</t>
  </si>
  <si>
    <t>Dodávka     celkem</t>
  </si>
  <si>
    <t>Montáž       celkem</t>
  </si>
  <si>
    <t>D+M             celkem</t>
  </si>
  <si>
    <t>101</t>
  </si>
  <si>
    <t>251</t>
  </si>
  <si>
    <t>802</t>
  </si>
  <si>
    <t>001</t>
  </si>
  <si>
    <t>002</t>
  </si>
  <si>
    <t>003</t>
  </si>
  <si>
    <t>004</t>
  </si>
  <si>
    <t>005</t>
  </si>
  <si>
    <t>006</t>
  </si>
  <si>
    <t>009</t>
  </si>
  <si>
    <t>010</t>
  </si>
  <si>
    <t>AHU 1.</t>
  </si>
  <si>
    <t>011</t>
  </si>
  <si>
    <t>999.</t>
  </si>
  <si>
    <t>Ostatní náklady</t>
  </si>
  <si>
    <t>Náklady na dopravu.</t>
  </si>
  <si>
    <t>Zařízení staveniště.</t>
  </si>
  <si>
    <t>1% z ceny</t>
  </si>
  <si>
    <t>Těsnící materiál.</t>
  </si>
  <si>
    <t>Spojovací materiál.</t>
  </si>
  <si>
    <t>Značení vzduchotechnického zařízení a potrubí dle platných ČSN.</t>
  </si>
  <si>
    <t>Komplexní vyzkoušení a zaregulování systému, zaškolení obsluhy.</t>
  </si>
  <si>
    <t>Předávací dokumentace.</t>
  </si>
  <si>
    <t>012</t>
  </si>
  <si>
    <t>Výrobní dokumentace.</t>
  </si>
  <si>
    <t>013</t>
  </si>
  <si>
    <t>Dokumentace skutečného stavu.</t>
  </si>
  <si>
    <t>014</t>
  </si>
  <si>
    <t>CELKEM / COMPLETE</t>
  </si>
  <si>
    <t>201</t>
  </si>
  <si>
    <t>051</t>
  </si>
  <si>
    <t>Montážní materiál</t>
  </si>
  <si>
    <r>
      <t>Čtyřhranný tlumič hluku</t>
    </r>
    <r>
      <rPr>
        <sz val="10"/>
        <rFont val="Calibri"/>
        <family val="2"/>
        <charset val="238"/>
        <scheme val="minor"/>
      </rPr>
      <t xml:space="preserve"> - kulisový.</t>
    </r>
  </si>
  <si>
    <t>007</t>
  </si>
  <si>
    <t>008</t>
  </si>
  <si>
    <t>Demontáž a následná ekologická likvidace stávajících zařízení.</t>
  </si>
  <si>
    <t>Pružná manžeta - čtyřhranná.</t>
  </si>
  <si>
    <t>200x160</t>
  </si>
  <si>
    <t>250x200</t>
  </si>
  <si>
    <t>102</t>
  </si>
  <si>
    <t>103</t>
  </si>
  <si>
    <t>104</t>
  </si>
  <si>
    <t>105</t>
  </si>
  <si>
    <t>106</t>
  </si>
  <si>
    <t>355x280</t>
  </si>
  <si>
    <t>Potrubní vyústka pro čtyřhranné potrubí - přívodní - dvou-řadá s regulací R1 - RAL dle investora.</t>
  </si>
  <si>
    <t>525x225</t>
  </si>
  <si>
    <t>Potrubní vyústka pro čtyřhranné potrubí - odvodní - jedno-řadá s regulací R1 - RAL dle investora.</t>
  </si>
  <si>
    <t>425x75</t>
  </si>
  <si>
    <t>252</t>
  </si>
  <si>
    <t>253</t>
  </si>
  <si>
    <t>254</t>
  </si>
  <si>
    <t>255</t>
  </si>
  <si>
    <t>256</t>
  </si>
  <si>
    <t>257</t>
  </si>
  <si>
    <t>258</t>
  </si>
  <si>
    <t>801</t>
  </si>
  <si>
    <t>901</t>
  </si>
  <si>
    <t>Tepelná a hluková izolace z desek z kamenné vlny s oplechováním.</t>
  </si>
  <si>
    <t>Tl. 80 mm</t>
  </si>
  <si>
    <t>Demontáž a následná ekologická likvidace stávajícícho potrubí.</t>
  </si>
  <si>
    <t>450x450</t>
  </si>
  <si>
    <t>Větrání kuchyně</t>
  </si>
  <si>
    <t>910</t>
  </si>
  <si>
    <t>Kouřovod</t>
  </si>
  <si>
    <t>Koleno 85°.</t>
  </si>
  <si>
    <t>911</t>
  </si>
  <si>
    <t>912</t>
  </si>
  <si>
    <t>913</t>
  </si>
  <si>
    <t>Rovný díl.</t>
  </si>
  <si>
    <t>950mm</t>
  </si>
  <si>
    <t>Revizní koleno 85°.</t>
  </si>
  <si>
    <t>914</t>
  </si>
  <si>
    <t>915</t>
  </si>
  <si>
    <t>916</t>
  </si>
  <si>
    <t>917</t>
  </si>
  <si>
    <t>Přechodový díl.</t>
  </si>
  <si>
    <t>918</t>
  </si>
  <si>
    <t>Těsněcí silikon.</t>
  </si>
  <si>
    <t>919</t>
  </si>
  <si>
    <t>Komín</t>
  </si>
  <si>
    <t>921</t>
  </si>
  <si>
    <t>Vynášecí díl.</t>
  </si>
  <si>
    <t>922</t>
  </si>
  <si>
    <t>Kontrolní díl.</t>
  </si>
  <si>
    <t>924</t>
  </si>
  <si>
    <t>925</t>
  </si>
  <si>
    <t>Hlavice a přechodový díl.</t>
  </si>
  <si>
    <t>927</t>
  </si>
  <si>
    <t>928</t>
  </si>
  <si>
    <t>Trojúhelníková konzole (odstup 50-130m).</t>
  </si>
  <si>
    <t>929</t>
  </si>
  <si>
    <t>Stěnová objímka.</t>
  </si>
  <si>
    <t>Revize plynové přípojky.</t>
  </si>
  <si>
    <t>Revize plynového hořáku.</t>
  </si>
  <si>
    <t>Revize připojení plynového hořáku.</t>
  </si>
  <si>
    <t>001a</t>
  </si>
  <si>
    <t>V hyg. provedení.</t>
  </si>
  <si>
    <t>Revizní ovtvory - čistící.</t>
  </si>
  <si>
    <t>Instalace na boční stranu odvodního potrubí.</t>
  </si>
  <si>
    <t>160x315</t>
  </si>
  <si>
    <r>
      <t>V př. = 10340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/h, V od. = 10340 m</t>
    </r>
    <r>
      <rPr>
        <sz val="10"/>
        <rFont val="Calibri"/>
        <family val="2"/>
        <charset val="238"/>
      </rPr>
      <t>³</t>
    </r>
    <r>
      <rPr>
        <sz val="10"/>
        <rFont val="Calibri"/>
        <family val="2"/>
        <charset val="238"/>
        <scheme val="minor"/>
      </rPr>
      <t>/h, 
P př. = 350 Pa, P od. = 450 Pa.
Topný výkon = 49,0 kW plyn.
Celkový měrný příkon ventilátorů SFP = 714 W(m</t>
    </r>
    <r>
      <rPr>
        <sz val="10"/>
        <rFont val="Calibri"/>
        <family val="2"/>
        <charset val="238"/>
      </rPr>
      <t>³/s)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Akustický tlak 37dBA (vzdálenost 2m).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</rPr>
      <t xml:space="preserve">---------------------------------------------------------------
Příkon = 3,29 kW + 3,56 kW, 
6,77 + 7,81 A.                 
 Napětí 400 V.      
    </t>
    </r>
    <r>
      <rPr>
        <sz val="10"/>
        <color rgb="FFFFC00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 xml:space="preserve">                 
Filtrace F7, M5. </t>
    </r>
    <r>
      <rPr>
        <sz val="10"/>
        <rFont val="Calibri"/>
        <family val="2"/>
        <charset val="238"/>
        <scheme val="minor"/>
      </rPr>
      <t xml:space="preserve">
Rozměry ŠxVxH:
5180x2060x1650mm.
Délka včetně pružných manžet.</t>
    </r>
  </si>
  <si>
    <t>160x200</t>
  </si>
  <si>
    <t>160x160</t>
  </si>
  <si>
    <t>450x200</t>
  </si>
  <si>
    <t xml:space="preserve"> THP 10.1550x900-1500/11/41 </t>
  </si>
  <si>
    <t>107</t>
  </si>
  <si>
    <t>560x200</t>
  </si>
  <si>
    <t>108</t>
  </si>
  <si>
    <t>109</t>
  </si>
  <si>
    <t>Montáž jednotky na místě.</t>
  </si>
  <si>
    <t>25/180</t>
  </si>
  <si>
    <t>Meříčíci díl.</t>
  </si>
  <si>
    <t xml:space="preserve">450mm  </t>
  </si>
  <si>
    <t xml:space="preserve">200mm  </t>
  </si>
  <si>
    <t xml:space="preserve">Rovný díl. </t>
  </si>
  <si>
    <t>Nastavitelný díl kouřovodu 310-400.</t>
  </si>
  <si>
    <t>Těsnící silikon.</t>
  </si>
  <si>
    <t>Demontáž a následná ekologická likvidace stávajících digestoří.</t>
  </si>
  <si>
    <t>259</t>
  </si>
  <si>
    <t>Závěsné lapače tuku pro odvodní vyústky.</t>
  </si>
  <si>
    <r>
      <t xml:space="preserve">Regulační klapka čtyřhranná ruční </t>
    </r>
    <r>
      <rPr>
        <sz val="10"/>
        <rFont val="Calibri"/>
        <family val="2"/>
        <charset val="238"/>
        <scheme val="minor"/>
      </rPr>
      <t>- protiběžná.</t>
    </r>
  </si>
  <si>
    <t>400x355</t>
  </si>
  <si>
    <t>560x500</t>
  </si>
  <si>
    <t>923</t>
  </si>
  <si>
    <t>926</t>
  </si>
  <si>
    <t>930</t>
  </si>
  <si>
    <t>931</t>
  </si>
  <si>
    <t>Montážní materiál pro horizontální a vertikální uchycení.</t>
  </si>
  <si>
    <t>Ocelové čtyřhranné potrubí sk.I tl. (1+4) s těsností III B – ROVNÉ
Vodotěsné.</t>
  </si>
  <si>
    <t>1200x1000x500
V=600m³/h
Tlaková ztráta 15Pa
Nerezové provedení.</t>
  </si>
  <si>
    <t>1400x800x500/600
V=600m³/h
Tlaková ztráta 15Pa
Nerezové provedení.</t>
  </si>
  <si>
    <t>1300x1400x500/600
V=700m³/h
Tlaková ztráta 15Pa
Nerezové provedení.</t>
  </si>
  <si>
    <t>3400x1400x500/600
V=3600m³/h
Tlaková ztráta 45Pa
Nerezové provedení.</t>
  </si>
  <si>
    <t>3400x1400x500/600
V=2000m³/h
Tlaková ztráta 20Pa
Nerezové provedení.</t>
  </si>
  <si>
    <t>1200x14000x500/600
V=700m³/h
Tlaková ztráta 25Pa
Nerezové provedení.</t>
  </si>
  <si>
    <r>
      <t>2200x1300x500/600
V=1200m</t>
    </r>
    <r>
      <rPr>
        <sz val="10"/>
        <rFont val="Calibri"/>
        <family val="2"/>
        <charset val="238"/>
      </rPr>
      <t>³/h
Tlaková ztráta 30Pa
Nerezové provedení.</t>
    </r>
    <r>
      <rPr>
        <sz val="10"/>
        <rFont val="Calibri"/>
        <family val="2"/>
        <charset val="238"/>
        <scheme val="minor"/>
      </rPr>
      <t xml:space="preserve">
</t>
    </r>
  </si>
  <si>
    <t>Tepelná a hluková izolace z desek z kamenné vlny s AL polepem.</t>
  </si>
  <si>
    <t>Tl. 40 mm</t>
  </si>
  <si>
    <t>902</t>
  </si>
  <si>
    <t>903</t>
  </si>
  <si>
    <t>Žluto černá páska.</t>
  </si>
  <si>
    <t>bm</t>
  </si>
  <si>
    <t>501</t>
  </si>
  <si>
    <t>Výfukové kus skosený pod 45°.
S pletivem.</t>
  </si>
  <si>
    <t>Propustnost 91%</t>
  </si>
  <si>
    <t>1000x810</t>
  </si>
  <si>
    <t>Odsávací zákryt - indukční systém není součástí.
- Bez osvěvtělní,
- 2xLT - lapač tuku,
- boční napojení 160x200,
- včetně vypínače.</t>
  </si>
  <si>
    <t xml:space="preserve">Odsávací zákryt včetně indukčního systému - součástí dodávky je:
- Osvětlení,
- 2xLT - lapač tuku,
- boční napojení 160x200,
- včetně vypínače.
</t>
  </si>
  <si>
    <t xml:space="preserve">Odsávací zákryt včetně indukčního systému - součástí dodávky je:
- Osvětlení,
- 5xLT - lapač tuku,
- vrchní napojení 450x200,
- včetně vypínače.
</t>
  </si>
  <si>
    <t xml:space="preserve">Odsávací zákryt včetně indukčního systému - součástí dodávky je:
- Osvětlení,
- 4xLT - lapač tuku,
- vrchní napojení 250x200,
- včetně vypínače.
</t>
  </si>
  <si>
    <t xml:space="preserve">Odsávací zákryt včetně indukčního systému - součástí dodávky je:
- Osvětlení,
- 1xLT - lapač tuku,
- vrchní napojení 160x200,
- včetně vypínače.
</t>
  </si>
  <si>
    <t xml:space="preserve">Odsávací zákryt včetně indukčního systému - součástí dodávky je:
- Osvětlení,
- 2xLT - lapač tuku,
- boční napojení 160x315,
- včetně vypínače.
</t>
  </si>
  <si>
    <t>DN 160</t>
  </si>
  <si>
    <t>202</t>
  </si>
  <si>
    <t>601</t>
  </si>
  <si>
    <t>Ohebná hluk-tlumící hadice.</t>
  </si>
  <si>
    <t>260</t>
  </si>
  <si>
    <t>Odvodní talířový ventil včetně zděře.</t>
  </si>
  <si>
    <t>001b</t>
  </si>
  <si>
    <t>Prokabelování jednotky s rozvaděčem.</t>
  </si>
  <si>
    <t>Prokabelování jednotky.</t>
  </si>
  <si>
    <t>701</t>
  </si>
  <si>
    <t>Kruhové potrubí SPIRO.
Pozinkovaný plech sk. I v běžném provedení v třídě těsnosti B (I, II). 30% tvarovek.</t>
  </si>
  <si>
    <t>001c</t>
  </si>
  <si>
    <t>Ocelové čtyřhranné potrubí sk.I tl. (1+4) s těsností III B – TVAROVKY
Vodotěsné.</t>
  </si>
  <si>
    <r>
      <t xml:space="preserve">VZT jednotka - </t>
    </r>
    <r>
      <rPr>
        <sz val="10"/>
        <rFont val="Calibri"/>
        <family val="2"/>
        <charset val="238"/>
        <scheme val="minor"/>
      </rPr>
      <t>venkovní provedení s komorami uspořádanými nad sebou.</t>
    </r>
    <r>
      <rPr>
        <b/>
        <sz val="10"/>
        <rFont val="Calibri"/>
        <family val="2"/>
        <charset val="238"/>
        <scheme val="minor"/>
      </rPr>
      <t xml:space="preserve">
Přívodní část: </t>
    </r>
    <r>
      <rPr>
        <sz val="10"/>
        <rFont val="Calibri"/>
        <family val="2"/>
        <charset val="238"/>
        <scheme val="minor"/>
      </rPr>
      <t xml:space="preserve">Pružná manžeta, uzavírací klapky (servopohon s havarijní funkcí),  filtr s tř. filtrace F7, tlumič hluku, ventilátor s volným oběžným kolem, rotační rekuperátor  (účinnost min. 80%) s obtokem (servopohony bez havarijní funkce), plynový ohřívač, volná komora, pružná manžeta.
</t>
    </r>
    <r>
      <rPr>
        <b/>
        <sz val="10"/>
        <rFont val="Calibri"/>
        <family val="2"/>
        <charset val="238"/>
        <scheme val="minor"/>
      </rPr>
      <t>Odvodní část:</t>
    </r>
    <r>
      <rPr>
        <sz val="10"/>
        <rFont val="Calibri"/>
        <family val="2"/>
        <charset val="238"/>
        <scheme val="minor"/>
      </rPr>
      <t xml:space="preserve"> pružná manžeta, filtr s tř. filtrace G3, filtr s třídou filtrace M5, rotační rekuperátor, volná komora, ventilátor s volným oběžným kolem, tlumič hluku, pružná manžeta, uzavírací klapka (servopohon s havarijní funkcí). 
• Splňující směrnici Ecodesign 2018
•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FM - součástí jednotky. </t>
    </r>
    <r>
      <rPr>
        <b/>
        <sz val="10"/>
        <rFont val="Calibri"/>
        <family val="2"/>
        <charset val="238"/>
        <scheme val="minor"/>
      </rPr>
      <t xml:space="preserve">
•</t>
    </r>
    <r>
      <rPr>
        <sz val="10"/>
        <rFont val="Calibri"/>
        <family val="2"/>
        <charset val="238"/>
        <scheme val="minor"/>
      </rPr>
      <t xml:space="preserve"> MaR součástí dodávky jednotky - vč. čidel, servo-pohovů, FM (vč.-. FM motoru rotačního výměníků), kabeláží, ovladače apod.</t>
    </r>
    <r>
      <rPr>
        <b/>
        <sz val="10"/>
        <rFont val="Calibri"/>
        <family val="2"/>
        <charset val="238"/>
        <scheme val="minor"/>
      </rPr>
      <t xml:space="preserve">
• </t>
    </r>
    <r>
      <rPr>
        <sz val="10"/>
        <rFont val="Calibri"/>
        <family val="2"/>
        <charset val="238"/>
        <scheme val="minor"/>
      </rPr>
      <t>Jednotka je v hygienickém provedení.</t>
    </r>
    <r>
      <rPr>
        <b/>
        <sz val="10"/>
        <rFont val="Calibri"/>
        <family val="2"/>
        <charset val="238"/>
        <scheme val="minor"/>
      </rPr>
      <t xml:space="preserve">
• </t>
    </r>
    <r>
      <rPr>
        <sz val="10"/>
        <rFont val="Calibri"/>
        <family val="2"/>
        <charset val="238"/>
        <scheme val="minor"/>
      </rPr>
      <t xml:space="preserve">Rozvaděč v interiéru.
• Jednotka bude mít nastavitelné nožičky.
• Jednotka bude nezatmelená.
</t>
    </r>
  </si>
  <si>
    <t>Montáž jednotky zajistí dodavatel jednotky.</t>
  </si>
  <si>
    <t xml:space="preserve">Zaregulování digestoří. </t>
  </si>
  <si>
    <t>Zajistí dodavatel digestoří.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</si>
</sst>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,##0.0"/>
    <numFmt numFmtId="165" formatCode="#,##0.000"/>
    <numFmt numFmtId="166" formatCode="#,##0\ "/>
    <numFmt numFmtId="167" formatCode="d/mm"/>
    <numFmt numFmtId="168" formatCode="_(* #,##0.00_);_(* \(#,##0.00\);_(* &quot;-&quot;??_);_(@_)"/>
    <numFmt numFmtId="169" formatCode="#,##0.0\ &quot;Kč&quot;"/>
    <numFmt numFmtId="170" formatCode="\$#,##0\ ;\(\$#,##0\)"/>
    <numFmt numFmtId="171" formatCode="_-* #,##0.00\ &quot;€&quot;_-;\-* #,##0.00\ &quot;€&quot;_-;_-* &quot;-&quot;??\ &quot;€&quot;_-;_-@_-"/>
    <numFmt numFmtId="172" formatCode="0.000"/>
    <numFmt numFmtId="173" formatCode="#,##0.000;\-#,##0.000"/>
    <numFmt numFmtId="174" formatCode="0_)"/>
    <numFmt numFmtId="175" formatCode="#,##0.00_);\(#,##0.00\)"/>
    <numFmt numFmtId="176" formatCode="_([$€]* #,##0.00_);_([$€]* \(#,##0.00\);_([$€]* &quot;-&quot;??_);_(@_)"/>
    <numFmt numFmtId="177" formatCode="_-* #,##0.00\ _D_M_-;\-* #,##0.00\ _D_M_-;_-* &quot;-&quot;??\ _D_M_-;_-@_-"/>
    <numFmt numFmtId="178" formatCode="_-* #,##0\ _D_M_-;\-* #,##0\ _D_M_-;_-* &quot;-&quot;\ _D_M_-;_-@_-"/>
    <numFmt numFmtId="179" formatCode="[$-405]General"/>
  </numFmts>
  <fonts count="84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MS Sans Serif"/>
      <family val="2"/>
    </font>
    <font>
      <sz val="9"/>
      <name val="Arial CE"/>
      <family val="2"/>
      <charset val="238"/>
    </font>
    <font>
      <sz val="10"/>
      <name val="Arial CE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MS Sans Serif"/>
      <family val="2"/>
      <charset val="238"/>
    </font>
    <font>
      <sz val="8"/>
      <name val="MS Sans Serif"/>
      <family val="2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1"/>
      <name val="Arial"/>
      <family val="2"/>
    </font>
    <font>
      <sz val="10"/>
      <name val="Arial"/>
      <family val="2"/>
      <charset val="238"/>
    </font>
    <font>
      <sz val="8"/>
      <name val="Arial CE"/>
      <charset val="238"/>
    </font>
    <font>
      <sz val="10"/>
      <name val="Arial"/>
      <family val="2"/>
    </font>
    <font>
      <sz val="10"/>
      <color indexed="24"/>
      <name val="Arial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11"/>
      <color indexed="12"/>
      <name val="Calibri"/>
      <family val="2"/>
      <charset val="238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11"/>
      <name val="Times New Roman CE"/>
      <family val="1"/>
      <charset val="238"/>
    </font>
    <font>
      <sz val="7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u/>
      <sz val="7"/>
      <name val="Arial CE"/>
      <family val="2"/>
      <charset val="238"/>
    </font>
    <font>
      <sz val="10"/>
      <name val="Arial"/>
      <family val="2"/>
      <charset val="238"/>
    </font>
    <font>
      <u/>
      <sz val="8.5"/>
      <color indexed="12"/>
      <name val="Arial CE"/>
      <family val="2"/>
      <charset val="238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rgb="FF0070C0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rgb="FFFFC000"/>
      <name val="Calibri"/>
      <family val="2"/>
      <charset val="238"/>
    </font>
    <font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4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5">
    <xf numFmtId="0" fontId="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172" fontId="46" fillId="2" borderId="1"/>
    <xf numFmtId="172" fontId="46" fillId="3" borderId="2"/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" fillId="0" borderId="0"/>
    <xf numFmtId="0" fontId="3" fillId="0" borderId="0"/>
    <xf numFmtId="0" fontId="4" fillId="0" borderId="0"/>
    <xf numFmtId="49" fontId="41" fillId="6" borderId="0"/>
    <xf numFmtId="49" fontId="41" fillId="7" borderId="0"/>
    <xf numFmtId="0" fontId="4" fillId="0" borderId="0"/>
    <xf numFmtId="0" fontId="6" fillId="0" borderId="0"/>
    <xf numFmtId="0" fontId="47" fillId="0" borderId="0">
      <alignment vertical="center"/>
    </xf>
    <xf numFmtId="0" fontId="46" fillId="0" borderId="0">
      <alignment vertical="center"/>
    </xf>
    <xf numFmtId="0" fontId="48" fillId="0" borderId="0">
      <alignment vertical="center"/>
    </xf>
    <xf numFmtId="0" fontId="6" fillId="0" borderId="0"/>
    <xf numFmtId="0" fontId="6" fillId="0" borderId="0"/>
    <xf numFmtId="49" fontId="48" fillId="0" borderId="0"/>
    <xf numFmtId="0" fontId="48" fillId="0" borderId="0">
      <alignment vertical="top"/>
    </xf>
    <xf numFmtId="173" fontId="48" fillId="0" borderId="0">
      <alignment wrapText="1"/>
    </xf>
    <xf numFmtId="49" fontId="48" fillId="0" borderId="0">
      <alignment horizontal="right"/>
    </xf>
    <xf numFmtId="172" fontId="46" fillId="8" borderId="5"/>
    <xf numFmtId="172" fontId="46" fillId="9" borderId="6"/>
    <xf numFmtId="0" fontId="25" fillId="0" borderId="0" applyProtection="0"/>
    <xf numFmtId="1" fontId="49" fillId="8" borderId="3" applyNumberFormat="0" applyFill="0" applyBorder="0" applyAlignment="0" applyProtection="0">
      <alignment horizontal="center" vertical="center" wrapText="1"/>
      <protection locked="0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164" fontId="25" fillId="0" borderId="0" applyAlignment="0">
      <alignment horizontal="right" wrapText="1"/>
    </xf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4" fontId="25" fillId="0" borderId="0" applyBorder="0" applyAlignment="0">
      <alignment horizontal="right" wrapText="1"/>
    </xf>
    <xf numFmtId="0" fontId="25" fillId="0" borderId="0">
      <alignment horizontal="right" wrapText="1"/>
    </xf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0" fontId="10" fillId="11" borderId="0" applyNumberFormat="0" applyBorder="0" applyAlignment="0" applyProtection="0"/>
    <xf numFmtId="174" fontId="51" fillId="0" borderId="0"/>
    <xf numFmtId="3" fontId="50" fillId="0" borderId="7">
      <alignment horizontal="left" vertical="center"/>
    </xf>
    <xf numFmtId="0" fontId="21" fillId="28" borderId="8" applyNumberFormat="0" applyAlignment="0" applyProtection="0"/>
    <xf numFmtId="165" fontId="52" fillId="0" borderId="3" applyNumberFormat="0" applyBorder="0" applyAlignment="0">
      <alignment horizontal="right" vertical="center"/>
      <protection locked="0"/>
    </xf>
    <xf numFmtId="166" fontId="25" fillId="0" borderId="0" applyFont="0" applyFill="0" applyBorder="0">
      <alignment horizontal="right" vertical="center"/>
    </xf>
    <xf numFmtId="0" fontId="9" fillId="0" borderId="9" applyNumberFormat="0" applyFill="0" applyAlignment="0" applyProtection="0"/>
    <xf numFmtId="3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8" fillId="12" borderId="0" applyNumberFormat="0" applyBorder="0" applyAlignment="0" applyProtection="0"/>
    <xf numFmtId="171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2" fontId="42" fillId="0" borderId="0" applyFont="0" applyFill="0" applyBorder="0" applyAlignment="0" applyProtection="0"/>
    <xf numFmtId="0" fontId="1" fillId="0" borderId="0"/>
    <xf numFmtId="0" fontId="2" fillId="0" borderId="0"/>
    <xf numFmtId="0" fontId="18" fillId="12" borderId="0" applyNumberFormat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27" fillId="0" borderId="0">
      <alignment horizontal="center" vertical="center" wrapText="1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11" fillId="29" borderId="13" applyNumberFormat="0" applyAlignment="0" applyProtection="0"/>
    <xf numFmtId="0" fontId="10" fillId="11" borderId="0" applyNumberFormat="0" applyBorder="0" applyAlignment="0" applyProtection="0"/>
    <xf numFmtId="0" fontId="20" fillId="15" borderId="8" applyNumberFormat="0" applyAlignment="0" applyProtection="0"/>
    <xf numFmtId="0" fontId="11" fillId="29" borderId="13" applyNumberFormat="0" applyAlignment="0" applyProtection="0"/>
    <xf numFmtId="0" fontId="11" fillId="29" borderId="13" applyNumberFormat="0" applyAlignment="0" applyProtection="0"/>
    <xf numFmtId="0" fontId="17" fillId="0" borderId="14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28" fillId="0" borderId="0">
      <alignment horizontal="left"/>
    </xf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2" fillId="0" borderId="0"/>
    <xf numFmtId="0" fontId="2" fillId="0" borderId="0"/>
    <xf numFmtId="0" fontId="38" fillId="0" borderId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1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 applyProtection="0"/>
    <xf numFmtId="0" fontId="30" fillId="0" borderId="0" applyProtection="0"/>
    <xf numFmtId="0" fontId="7" fillId="0" borderId="0"/>
    <xf numFmtId="0" fontId="31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30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1" fillId="31" borderId="15" applyNumberFormat="0" applyFont="0" applyAlignment="0" applyProtection="0"/>
    <xf numFmtId="0" fontId="2" fillId="31" borderId="15" applyNumberFormat="0" applyFont="0" applyAlignment="0" applyProtection="0"/>
    <xf numFmtId="177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0" fontId="52" fillId="0" borderId="16" applyNumberFormat="0" applyFont="0" applyBorder="0" applyAlignment="0">
      <alignment horizontal="left" vertical="center"/>
    </xf>
    <xf numFmtId="0" fontId="52" fillId="0" borderId="16" applyNumberFormat="0" applyFont="0" applyBorder="0" applyAlignment="0">
      <alignment vertical="center"/>
    </xf>
    <xf numFmtId="0" fontId="52" fillId="0" borderId="16" applyNumberFormat="0" applyBorder="0" applyAlignment="0">
      <alignment horizontal="left" vertical="center"/>
    </xf>
    <xf numFmtId="0" fontId="22" fillId="28" borderId="17" applyNumberFormat="0" applyAlignment="0" applyProtection="0"/>
    <xf numFmtId="0" fontId="29" fillId="0" borderId="18">
      <alignment horizontal="center" vertical="center" wrapText="1"/>
    </xf>
    <xf numFmtId="167" fontId="26" fillId="0" borderId="0">
      <alignment horizontal="center" vertical="center"/>
    </xf>
    <xf numFmtId="0" fontId="2" fillId="31" borderId="15" applyNumberFormat="0" applyFont="0" applyAlignment="0" applyProtection="0"/>
    <xf numFmtId="0" fontId="17" fillId="0" borderId="14" applyNumberFormat="0" applyFill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7" fillId="0" borderId="14" applyNumberFormat="0" applyFill="0" applyAlignment="0" applyProtection="0"/>
    <xf numFmtId="0" fontId="33" fillId="0" borderId="0"/>
    <xf numFmtId="0" fontId="9" fillId="0" borderId="9" applyNumberFormat="0" applyFill="0" applyAlignment="0" applyProtection="0"/>
    <xf numFmtId="0" fontId="18" fillId="12" borderId="0" applyNumberFormat="0" applyBorder="0" applyAlignment="0" applyProtection="0"/>
    <xf numFmtId="0" fontId="25" fillId="0" borderId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5" fillId="0" borderId="0" applyProtection="0"/>
    <xf numFmtId="49" fontId="25" fillId="0" borderId="0" applyFill="0" applyBorder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4" fillId="0" borderId="19">
      <alignment horizontal="center" wrapText="1"/>
    </xf>
    <xf numFmtId="0" fontId="35" fillId="0" borderId="20">
      <alignment horizontal="center" wrapText="1"/>
    </xf>
    <xf numFmtId="0" fontId="15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20" fillId="15" borderId="8" applyNumberFormat="0" applyAlignment="0" applyProtection="0"/>
    <xf numFmtId="0" fontId="21" fillId="28" borderId="8" applyNumberFormat="0" applyAlignment="0" applyProtection="0"/>
    <xf numFmtId="0" fontId="22" fillId="28" borderId="1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54" fillId="0" borderId="16" applyNumberFormat="0" applyFont="0" applyBorder="0" applyAlignment="0">
      <alignment horizontal="left" vertical="center"/>
    </xf>
    <xf numFmtId="0" fontId="10" fillId="11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38" fontId="37" fillId="0" borderId="0" applyFont="0" applyFill="0" applyBorder="0" applyAlignment="0" applyProtection="0"/>
    <xf numFmtId="0" fontId="37" fillId="0" borderId="0"/>
    <xf numFmtId="168" fontId="36" fillId="0" borderId="0" applyFont="0" applyFill="0" applyBorder="0" applyAlignment="0" applyProtection="0"/>
    <xf numFmtId="38" fontId="37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" fillId="0" borderId="0" applyProtection="0"/>
    <xf numFmtId="0" fontId="5" fillId="0" borderId="0" applyProtection="0"/>
    <xf numFmtId="0" fontId="5" fillId="0" borderId="0"/>
    <xf numFmtId="0" fontId="29" fillId="0" borderId="0"/>
    <xf numFmtId="167" fontId="5" fillId="0" borderId="0">
      <alignment horizontal="center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" fillId="0" borderId="0" applyProtection="0"/>
    <xf numFmtId="0" fontId="5" fillId="0" borderId="0" applyProtection="0"/>
    <xf numFmtId="0" fontId="5" fillId="0" borderId="0"/>
    <xf numFmtId="0" fontId="29" fillId="0" borderId="0"/>
    <xf numFmtId="167" fontId="5" fillId="0" borderId="0">
      <alignment horizontal="center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3" fontId="50" fillId="0" borderId="7">
      <alignment horizontal="left" vertical="center"/>
    </xf>
    <xf numFmtId="0" fontId="63" fillId="0" borderId="0" applyNumberFormat="0" applyBorder="0" applyProtection="0"/>
    <xf numFmtId="179" fontId="63" fillId="0" borderId="0" applyBorder="0" applyProtection="0"/>
    <xf numFmtId="0" fontId="1" fillId="0" borderId="0"/>
    <xf numFmtId="0" fontId="1" fillId="0" borderId="0"/>
    <xf numFmtId="0" fontId="1" fillId="31" borderId="15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31" borderId="15" applyNumberFormat="0" applyFont="0" applyAlignment="0" applyProtection="0"/>
    <xf numFmtId="9" fontId="1" fillId="0" borderId="0" applyFont="0" applyFill="0" applyBorder="0" applyAlignment="0" applyProtection="0"/>
    <xf numFmtId="0" fontId="64" fillId="0" borderId="0"/>
  </cellStyleXfs>
  <cellXfs count="101">
    <xf numFmtId="0" fontId="0" fillId="0" borderId="0" xfId="0"/>
    <xf numFmtId="4" fontId="60" fillId="0" borderId="0" xfId="0" applyNumberFormat="1" applyFont="1" applyAlignment="1">
      <alignment vertical="top" readingOrder="1"/>
    </xf>
    <xf numFmtId="0" fontId="60" fillId="0" borderId="0" xfId="230" applyFont="1" applyAlignment="1">
      <alignment vertical="top" readingOrder="1"/>
    </xf>
    <xf numFmtId="169" fontId="60" fillId="0" borderId="0" xfId="230" applyNumberFormat="1" applyFont="1" applyAlignment="1">
      <alignment vertical="top" readingOrder="1"/>
    </xf>
    <xf numFmtId="169" fontId="57" fillId="0" borderId="29" xfId="0" applyNumberFormat="1" applyFont="1" applyBorder="1" applyAlignment="1">
      <alignment horizontal="right" vertical="top" readingOrder="1"/>
    </xf>
    <xf numFmtId="169" fontId="57" fillId="0" borderId="34" xfId="0" applyNumberFormat="1" applyFont="1" applyBorder="1" applyAlignment="1">
      <alignment horizontal="right" vertical="top" readingOrder="1"/>
    </xf>
    <xf numFmtId="49" fontId="57" fillId="0" borderId="0" xfId="0" applyNumberFormat="1" applyFont="1" applyAlignment="1">
      <alignment horizontal="center" vertical="top" readingOrder="1"/>
    </xf>
    <xf numFmtId="4" fontId="57" fillId="0" borderId="0" xfId="0" applyNumberFormat="1" applyFont="1" applyAlignment="1">
      <alignment vertical="top" readingOrder="1"/>
    </xf>
    <xf numFmtId="4" fontId="57" fillId="0" borderId="0" xfId="0" applyNumberFormat="1" applyFont="1" applyAlignment="1">
      <alignment horizontal="left" vertical="top" readingOrder="1"/>
    </xf>
    <xf numFmtId="0" fontId="61" fillId="32" borderId="30" xfId="0" applyFont="1" applyFill="1" applyBorder="1" applyAlignment="1">
      <alignment horizontal="center" vertical="top" readingOrder="1"/>
    </xf>
    <xf numFmtId="0" fontId="61" fillId="32" borderId="31" xfId="0" applyFont="1" applyFill="1" applyBorder="1" applyAlignment="1">
      <alignment horizontal="center" vertical="top" readingOrder="1"/>
    </xf>
    <xf numFmtId="0" fontId="61" fillId="32" borderId="32" xfId="0" applyFont="1" applyFill="1" applyBorder="1" applyAlignment="1">
      <alignment horizontal="center" vertical="top" readingOrder="1"/>
    </xf>
    <xf numFmtId="0" fontId="61" fillId="32" borderId="33" xfId="0" applyFont="1" applyFill="1" applyBorder="1" applyAlignment="1">
      <alignment horizontal="center" vertical="top" readingOrder="1"/>
    </xf>
    <xf numFmtId="49" fontId="66" fillId="32" borderId="24" xfId="0" applyNumberFormat="1" applyFont="1" applyFill="1" applyBorder="1" applyAlignment="1">
      <alignment horizontal="left" vertical="top" readingOrder="1"/>
    </xf>
    <xf numFmtId="0" fontId="57" fillId="32" borderId="24" xfId="0" applyFont="1" applyFill="1" applyBorder="1" applyAlignment="1">
      <alignment vertical="top" wrapText="1" readingOrder="1"/>
    </xf>
    <xf numFmtId="0" fontId="57" fillId="32" borderId="23" xfId="0" applyFont="1" applyFill="1" applyBorder="1" applyAlignment="1">
      <alignment horizontal="left" vertical="top" readingOrder="1"/>
    </xf>
    <xf numFmtId="0" fontId="57" fillId="33" borderId="34" xfId="0" applyFont="1" applyFill="1" applyBorder="1" applyAlignment="1">
      <alignment horizontal="left" vertical="top" readingOrder="1"/>
    </xf>
    <xf numFmtId="0" fontId="61" fillId="33" borderId="3" xfId="0" applyFont="1" applyFill="1" applyBorder="1" applyAlignment="1">
      <alignment horizontal="center" vertical="top" wrapText="1" shrinkToFit="1" readingOrder="1"/>
    </xf>
    <xf numFmtId="0" fontId="57" fillId="33" borderId="28" xfId="0" applyFont="1" applyFill="1" applyBorder="1" applyAlignment="1">
      <alignment horizontal="left" vertical="top" readingOrder="1"/>
    </xf>
    <xf numFmtId="0" fontId="61" fillId="33" borderId="5" xfId="0" applyFont="1" applyFill="1" applyBorder="1" applyAlignment="1">
      <alignment vertical="top" wrapText="1" shrinkToFit="1" readingOrder="1"/>
    </xf>
    <xf numFmtId="0" fontId="61" fillId="33" borderId="3" xfId="0" applyFont="1" applyFill="1" applyBorder="1" applyAlignment="1">
      <alignment vertical="top" wrapText="1" shrinkToFit="1" readingOrder="1"/>
    </xf>
    <xf numFmtId="0" fontId="57" fillId="32" borderId="24" xfId="0" applyFont="1" applyFill="1" applyBorder="1" applyAlignment="1">
      <alignment horizontal="center" vertical="top" wrapText="1" readingOrder="1"/>
    </xf>
    <xf numFmtId="4" fontId="57" fillId="0" borderId="0" xfId="0" applyNumberFormat="1" applyFont="1" applyAlignment="1">
      <alignment horizontal="center" vertical="top" readingOrder="1"/>
    </xf>
    <xf numFmtId="0" fontId="59" fillId="33" borderId="3" xfId="315" applyFont="1" applyFill="1" applyBorder="1" applyAlignment="1">
      <alignment horizontal="center" vertical="top" wrapText="1" shrinkToFit="1" readingOrder="1"/>
    </xf>
    <xf numFmtId="0" fontId="58" fillId="0" borderId="0" xfId="230" applyFont="1" applyAlignment="1">
      <alignment vertical="top" readingOrder="1"/>
    </xf>
    <xf numFmtId="0" fontId="58" fillId="0" borderId="0" xfId="0" applyFont="1" applyAlignment="1">
      <alignment vertical="top" readingOrder="1"/>
    </xf>
    <xf numFmtId="169" fontId="58" fillId="0" borderId="0" xfId="0" applyNumberFormat="1" applyFont="1" applyAlignment="1">
      <alignment vertical="top" readingOrder="1"/>
    </xf>
    <xf numFmtId="0" fontId="58" fillId="0" borderId="0" xfId="0" applyFont="1" applyAlignment="1">
      <alignment vertical="center"/>
    </xf>
    <xf numFmtId="4" fontId="68" fillId="0" borderId="0" xfId="0" applyNumberFormat="1" applyFont="1" applyAlignment="1">
      <alignment vertical="top" readingOrder="1"/>
    </xf>
    <xf numFmtId="169" fontId="58" fillId="0" borderId="0" xfId="230" applyNumberFormat="1" applyFont="1" applyAlignment="1">
      <alignment vertical="top" readingOrder="1"/>
    </xf>
    <xf numFmtId="0" fontId="61" fillId="0" borderId="31" xfId="0" applyFont="1" applyBorder="1" applyAlignment="1">
      <alignment horizontal="center" vertical="top" readingOrder="1"/>
    </xf>
    <xf numFmtId="0" fontId="61" fillId="0" borderId="32" xfId="0" applyFont="1" applyBorder="1" applyAlignment="1">
      <alignment horizontal="center" vertical="top" readingOrder="1"/>
    </xf>
    <xf numFmtId="0" fontId="61" fillId="0" borderId="32" xfId="0" applyFont="1" applyBorder="1" applyAlignment="1">
      <alignment horizontal="center" vertical="top" wrapText="1" shrinkToFit="1" readingOrder="1"/>
    </xf>
    <xf numFmtId="0" fontId="61" fillId="0" borderId="33" xfId="0" applyFont="1" applyBorder="1" applyAlignment="1">
      <alignment horizontal="center" vertical="top" wrapText="1" shrinkToFit="1" readingOrder="1"/>
    </xf>
    <xf numFmtId="4" fontId="60" fillId="0" borderId="24" xfId="0" applyNumberFormat="1" applyFont="1" applyBorder="1" applyAlignment="1">
      <alignment horizontal="center" vertical="top" readingOrder="1"/>
    </xf>
    <xf numFmtId="4" fontId="57" fillId="0" borderId="24" xfId="0" applyNumberFormat="1" applyFont="1" applyBorder="1" applyAlignment="1">
      <alignment horizontal="center" vertical="top" readingOrder="1"/>
    </xf>
    <xf numFmtId="169" fontId="61" fillId="0" borderId="23" xfId="0" applyNumberFormat="1" applyFont="1" applyBorder="1" applyAlignment="1">
      <alignment vertical="top" readingOrder="1"/>
    </xf>
    <xf numFmtId="169" fontId="68" fillId="0" borderId="29" xfId="0" applyNumberFormat="1" applyFont="1" applyBorder="1" applyAlignment="1">
      <alignment horizontal="right" vertical="top" readingOrder="1"/>
    </xf>
    <xf numFmtId="169" fontId="68" fillId="0" borderId="25" xfId="0" applyNumberFormat="1" applyFont="1" applyBorder="1" applyAlignment="1">
      <alignment horizontal="right" vertical="top"/>
    </xf>
    <xf numFmtId="0" fontId="65" fillId="32" borderId="24" xfId="0" applyFont="1" applyFill="1" applyBorder="1" applyAlignment="1">
      <alignment horizontal="center" vertical="top" wrapText="1" readingOrder="1"/>
    </xf>
    <xf numFmtId="49" fontId="59" fillId="33" borderId="21" xfId="0" applyNumberFormat="1" applyFont="1" applyFill="1" applyBorder="1" applyAlignment="1">
      <alignment horizontal="center" vertical="top" readingOrder="1"/>
    </xf>
    <xf numFmtId="169" fontId="57" fillId="0" borderId="28" xfId="0" applyNumberFormat="1" applyFont="1" applyBorder="1" applyAlignment="1">
      <alignment horizontal="right" vertical="top" readingOrder="1"/>
    </xf>
    <xf numFmtId="169" fontId="67" fillId="0" borderId="25" xfId="0" applyNumberFormat="1" applyFont="1" applyBorder="1" applyAlignment="1">
      <alignment horizontal="right" vertical="top" readingOrder="1"/>
    </xf>
    <xf numFmtId="0" fontId="59" fillId="33" borderId="29" xfId="0" applyFont="1" applyFill="1" applyBorder="1" applyAlignment="1">
      <alignment horizontal="center" vertical="top" wrapText="1" shrinkToFit="1" readingOrder="1"/>
    </xf>
    <xf numFmtId="0" fontId="59" fillId="33" borderId="3" xfId="0" applyFont="1" applyFill="1" applyBorder="1" applyAlignment="1">
      <alignment horizontal="center" vertical="top" wrapText="1" shrinkToFit="1" readingOrder="1"/>
    </xf>
    <xf numFmtId="0" fontId="59" fillId="33" borderId="3" xfId="0" applyFont="1" applyFill="1" applyBorder="1" applyAlignment="1">
      <alignment horizontal="center" vertical="top" wrapText="1" readingOrder="1"/>
    </xf>
    <xf numFmtId="4" fontId="57" fillId="33" borderId="3" xfId="0" applyNumberFormat="1" applyFont="1" applyFill="1" applyBorder="1" applyAlignment="1">
      <alignment horizontal="center" vertical="top" readingOrder="1"/>
    </xf>
    <xf numFmtId="4" fontId="57" fillId="33" borderId="29" xfId="0" applyNumberFormat="1" applyFont="1" applyFill="1" applyBorder="1" applyAlignment="1">
      <alignment horizontal="center" vertical="top" readingOrder="1"/>
    </xf>
    <xf numFmtId="4" fontId="57" fillId="32" borderId="24" xfId="0" applyNumberFormat="1" applyFont="1" applyFill="1" applyBorder="1" applyAlignment="1">
      <alignment horizontal="center" vertical="top" readingOrder="1"/>
    </xf>
    <xf numFmtId="49" fontId="59" fillId="33" borderId="0" xfId="0" applyNumberFormat="1" applyFont="1" applyFill="1" applyBorder="1" applyAlignment="1">
      <alignment horizontal="center" vertical="top" readingOrder="1"/>
    </xf>
    <xf numFmtId="0" fontId="59" fillId="33" borderId="0" xfId="0" applyFont="1" applyFill="1" applyBorder="1" applyAlignment="1">
      <alignment horizontal="center" vertical="top" wrapText="1" shrinkToFit="1" readingOrder="1"/>
    </xf>
    <xf numFmtId="4" fontId="57" fillId="33" borderId="0" xfId="0" applyNumberFormat="1" applyFont="1" applyFill="1" applyBorder="1" applyAlignment="1">
      <alignment horizontal="center" vertical="top" readingOrder="1"/>
    </xf>
    <xf numFmtId="0" fontId="57" fillId="33" borderId="36" xfId="0" applyFont="1" applyFill="1" applyBorder="1" applyAlignment="1">
      <alignment horizontal="left" vertical="top" readingOrder="1"/>
    </xf>
    <xf numFmtId="0" fontId="61" fillId="33" borderId="3" xfId="0" applyFont="1" applyFill="1" applyBorder="1" applyAlignment="1">
      <alignment vertical="top" wrapText="1" readingOrder="1"/>
    </xf>
    <xf numFmtId="0" fontId="59" fillId="33" borderId="25" xfId="0" applyFont="1" applyFill="1" applyBorder="1" applyAlignment="1">
      <alignment horizontal="center" vertical="top" readingOrder="1"/>
    </xf>
    <xf numFmtId="49" fontId="66" fillId="32" borderId="22" xfId="0" applyNumberFormat="1" applyFont="1" applyFill="1" applyBorder="1" applyAlignment="1">
      <alignment horizontal="center" vertical="top" readingOrder="1"/>
    </xf>
    <xf numFmtId="49" fontId="66" fillId="32" borderId="24" xfId="0" applyNumberFormat="1" applyFont="1" applyFill="1" applyBorder="1" applyAlignment="1">
      <alignment horizontal="center" vertical="top" readingOrder="1"/>
    </xf>
    <xf numFmtId="49" fontId="59" fillId="33" borderId="27" xfId="0" applyNumberFormat="1" applyFont="1" applyFill="1" applyBorder="1" applyAlignment="1">
      <alignment horizontal="center" vertical="top" readingOrder="1"/>
    </xf>
    <xf numFmtId="169" fontId="75" fillId="0" borderId="25" xfId="0" applyNumberFormat="1" applyFont="1" applyBorder="1" applyAlignment="1">
      <alignment horizontal="right" vertical="top"/>
    </xf>
    <xf numFmtId="169" fontId="75" fillId="0" borderId="29" xfId="0" applyNumberFormat="1" applyFont="1" applyBorder="1" applyAlignment="1">
      <alignment horizontal="right" vertical="top" readingOrder="1"/>
    </xf>
    <xf numFmtId="0" fontId="76" fillId="0" borderId="0" xfId="0" applyFont="1" applyAlignment="1">
      <alignment vertical="top" readingOrder="1"/>
    </xf>
    <xf numFmtId="169" fontId="76" fillId="0" borderId="0" xfId="0" applyNumberFormat="1" applyFont="1" applyAlignment="1">
      <alignment vertical="top" readingOrder="1"/>
    </xf>
    <xf numFmtId="49" fontId="77" fillId="33" borderId="21" xfId="0" applyNumberFormat="1" applyFont="1" applyFill="1" applyBorder="1" applyAlignment="1">
      <alignment horizontal="center" vertical="top" readingOrder="1"/>
    </xf>
    <xf numFmtId="0" fontId="77" fillId="33" borderId="25" xfId="0" applyFont="1" applyFill="1" applyBorder="1" applyAlignment="1">
      <alignment horizontal="center" vertical="top" readingOrder="1"/>
    </xf>
    <xf numFmtId="0" fontId="77" fillId="33" borderId="3" xfId="315" applyFont="1" applyFill="1" applyBorder="1" applyAlignment="1">
      <alignment horizontal="center" vertical="top" wrapText="1" shrinkToFit="1" readingOrder="1"/>
    </xf>
    <xf numFmtId="4" fontId="75" fillId="33" borderId="3" xfId="0" applyNumberFormat="1" applyFont="1" applyFill="1" applyBorder="1" applyAlignment="1">
      <alignment horizontal="center" vertical="top" readingOrder="1"/>
    </xf>
    <xf numFmtId="0" fontId="75" fillId="33" borderId="28" xfId="0" applyFont="1" applyFill="1" applyBorder="1" applyAlignment="1">
      <alignment horizontal="left" vertical="top" readingOrder="1"/>
    </xf>
    <xf numFmtId="0" fontId="76" fillId="0" borderId="0" xfId="230" applyFont="1" applyAlignment="1">
      <alignment vertical="top" readingOrder="1"/>
    </xf>
    <xf numFmtId="0" fontId="78" fillId="33" borderId="3" xfId="0" applyFont="1" applyFill="1" applyBorder="1" applyAlignment="1">
      <alignment horizontal="center" vertical="top" wrapText="1" shrinkToFit="1" readingOrder="1"/>
    </xf>
    <xf numFmtId="0" fontId="78" fillId="33" borderId="26" xfId="0" applyFont="1" applyFill="1" applyBorder="1" applyAlignment="1">
      <alignment vertical="top" wrapText="1" shrinkToFit="1" readingOrder="1"/>
    </xf>
    <xf numFmtId="49" fontId="74" fillId="34" borderId="22" xfId="0" applyNumberFormat="1" applyFont="1" applyFill="1" applyBorder="1" applyAlignment="1">
      <alignment horizontal="center" vertical="top" readingOrder="1"/>
    </xf>
    <xf numFmtId="0" fontId="79" fillId="34" borderId="24" xfId="0" applyFont="1" applyFill="1" applyBorder="1" applyAlignment="1">
      <alignment horizontal="center" vertical="top" wrapText="1" readingOrder="1"/>
    </xf>
    <xf numFmtId="49" fontId="74" fillId="34" borderId="24" xfId="0" applyNumberFormat="1" applyFont="1" applyFill="1" applyBorder="1" applyAlignment="1">
      <alignment horizontal="left" vertical="top" readingOrder="1"/>
    </xf>
    <xf numFmtId="0" fontId="75" fillId="34" borderId="24" xfId="0" applyFont="1" applyFill="1" applyBorder="1" applyAlignment="1">
      <alignment horizontal="center" vertical="top" wrapText="1" readingOrder="1"/>
    </xf>
    <xf numFmtId="0" fontId="75" fillId="34" borderId="24" xfId="0" applyFont="1" applyFill="1" applyBorder="1" applyAlignment="1">
      <alignment vertical="top" wrapText="1" readingOrder="1"/>
    </xf>
    <xf numFmtId="4" fontId="75" fillId="34" borderId="24" xfId="0" applyNumberFormat="1" applyFont="1" applyFill="1" applyBorder="1" applyAlignment="1">
      <alignment horizontal="right" vertical="top" readingOrder="1"/>
    </xf>
    <xf numFmtId="0" fontId="75" fillId="34" borderId="23" xfId="0" applyFont="1" applyFill="1" applyBorder="1" applyAlignment="1">
      <alignment horizontal="left" vertical="top" readingOrder="1"/>
    </xf>
    <xf numFmtId="49" fontId="75" fillId="0" borderId="0" xfId="0" applyNumberFormat="1" applyFont="1" applyAlignment="1">
      <alignment horizontal="center" vertical="top" readingOrder="1"/>
    </xf>
    <xf numFmtId="4" fontId="75" fillId="0" borderId="0" xfId="0" applyNumberFormat="1" applyFont="1" applyAlignment="1">
      <alignment vertical="top" readingOrder="1"/>
    </xf>
    <xf numFmtId="4" fontId="75" fillId="0" borderId="0" xfId="0" applyNumberFormat="1" applyFont="1" applyAlignment="1">
      <alignment horizontal="center" vertical="top" readingOrder="1"/>
    </xf>
    <xf numFmtId="4" fontId="75" fillId="0" borderId="0" xfId="0" applyNumberFormat="1" applyFont="1" applyAlignment="1">
      <alignment horizontal="left" vertical="top" readingOrder="1"/>
    </xf>
    <xf numFmtId="0" fontId="75" fillId="0" borderId="0" xfId="230" applyFont="1" applyAlignment="1">
      <alignment vertical="top" readingOrder="1"/>
    </xf>
    <xf numFmtId="169" fontId="75" fillId="0" borderId="0" xfId="230" applyNumberFormat="1" applyFont="1" applyAlignment="1">
      <alignment vertical="top" readingOrder="1"/>
    </xf>
    <xf numFmtId="4" fontId="73" fillId="0" borderId="0" xfId="0" applyNumberFormat="1" applyFont="1" applyAlignment="1">
      <alignment vertical="top" readingOrder="1"/>
    </xf>
    <xf numFmtId="169" fontId="57" fillId="0" borderId="25" xfId="0" applyNumberFormat="1" applyFont="1" applyBorder="1" applyAlignment="1">
      <alignment horizontal="right" vertical="top"/>
    </xf>
    <xf numFmtId="0" fontId="1" fillId="0" borderId="0" xfId="0" applyFont="1"/>
    <xf numFmtId="49" fontId="59" fillId="33" borderId="27" xfId="0" applyNumberFormat="1" applyFont="1" applyFill="1" applyBorder="1" applyAlignment="1">
      <alignment horizontal="right" vertical="top" readingOrder="1"/>
    </xf>
    <xf numFmtId="49" fontId="59" fillId="33" borderId="35" xfId="0" applyNumberFormat="1" applyFont="1" applyFill="1" applyBorder="1" applyAlignment="1">
      <alignment horizontal="right" vertical="top" readingOrder="1"/>
    </xf>
    <xf numFmtId="0" fontId="59" fillId="33" borderId="0" xfId="0" applyFont="1" applyFill="1" applyBorder="1" applyAlignment="1">
      <alignment horizontal="right" vertical="top" readingOrder="1"/>
    </xf>
    <xf numFmtId="0" fontId="61" fillId="33" borderId="0" xfId="0" applyFont="1" applyFill="1" applyBorder="1" applyAlignment="1">
      <alignment vertical="top" wrapText="1" readingOrder="1"/>
    </xf>
    <xf numFmtId="0" fontId="61" fillId="33" borderId="0" xfId="315" applyFont="1" applyFill="1" applyBorder="1" applyAlignment="1">
      <alignment horizontal="center" vertical="top" wrapText="1" readingOrder="1"/>
    </xf>
    <xf numFmtId="49" fontId="80" fillId="33" borderId="21" xfId="0" applyNumberFormat="1" applyFont="1" applyFill="1" applyBorder="1" applyAlignment="1">
      <alignment horizontal="center" vertical="top" readingOrder="1"/>
    </xf>
    <xf numFmtId="0" fontId="81" fillId="33" borderId="3" xfId="0" applyFont="1" applyFill="1" applyBorder="1" applyAlignment="1">
      <alignment horizontal="center" vertical="top" wrapText="1" readingOrder="1"/>
    </xf>
    <xf numFmtId="0" fontId="57" fillId="33" borderId="34" xfId="0" applyFont="1" applyFill="1" applyBorder="1" applyAlignment="1">
      <alignment horizontal="left" vertical="top"/>
    </xf>
    <xf numFmtId="0" fontId="82" fillId="0" borderId="0" xfId="0" applyFont="1"/>
    <xf numFmtId="169" fontId="83" fillId="0" borderId="0" xfId="230" applyNumberFormat="1" applyFont="1" applyAlignment="1">
      <alignment vertical="top" readingOrder="1"/>
    </xf>
    <xf numFmtId="169" fontId="57" fillId="0" borderId="37" xfId="0" applyNumberFormat="1" applyFont="1" applyBorder="1" applyAlignment="1">
      <alignment horizontal="right" vertical="top" readingOrder="1"/>
    </xf>
    <xf numFmtId="169" fontId="57" fillId="0" borderId="38" xfId="0" applyNumberFormat="1" applyFont="1" applyBorder="1" applyAlignment="1">
      <alignment horizontal="right" vertical="top" readingOrder="1"/>
    </xf>
    <xf numFmtId="169" fontId="57" fillId="0" borderId="39" xfId="0" applyNumberFormat="1" applyFont="1" applyBorder="1" applyAlignment="1">
      <alignment horizontal="right" vertical="top" readingOrder="1"/>
    </xf>
    <xf numFmtId="169" fontId="57" fillId="0" borderId="40" xfId="0" applyNumberFormat="1" applyFont="1" applyBorder="1" applyAlignment="1">
      <alignment horizontal="right" vertical="top" readingOrder="1"/>
    </xf>
    <xf numFmtId="169" fontId="57" fillId="0" borderId="41" xfId="0" applyNumberFormat="1" applyFont="1" applyBorder="1" applyAlignment="1">
      <alignment horizontal="right" vertical="top" readingOrder="1"/>
    </xf>
  </cellXfs>
  <cellStyles count="425">
    <cellStyle name="_010_P11P003_SWPh4_Cooling machine room_R00" xfId="1" xr:uid="{00000000-0005-0000-0000-000000000000}"/>
    <cellStyle name="_011_P11P003_Technology dampers_R00" xfId="2" xr:uid="{00000000-0005-0000-0000-000001000000}"/>
    <cellStyle name="_06_FOX_6EX11_soupis_vykonu_100205_revA" xfId="3" xr:uid="{00000000-0005-0000-0000-000002000000}"/>
    <cellStyle name="_06_GCZ_BQ_SO_1241_Hruba" xfId="4" xr:uid="{00000000-0005-0000-0000-000003000000}"/>
    <cellStyle name="_06_GCZ_BQ_SO_1242+1710_Hruba" xfId="5" xr:uid="{00000000-0005-0000-0000-000004000000}"/>
    <cellStyle name="_06_GCZ_BQ_SO_1510_Hruba" xfId="6" xr:uid="{00000000-0005-0000-0000-000005000000}"/>
    <cellStyle name="_06_GCZ_BQ_SO_1810_Hruba" xfId="7" xr:uid="{00000000-0005-0000-0000-000006000000}"/>
    <cellStyle name="_090118 AIRS (NET) cost estimation excl land leveling" xfId="8" xr:uid="{00000000-0005-0000-0000-000007000000}"/>
    <cellStyle name="_090118 AIRS (NET) cost estimation excl land leveling 2" xfId="299" xr:uid="{00000000-0005-0000-0000-000008000000}"/>
    <cellStyle name="_090202_KYOCERA II_NET_R03" xfId="9" xr:uid="{00000000-0005-0000-0000-000009000000}"/>
    <cellStyle name="_090202_KYOCERA II_NET_R03 2" xfId="300" xr:uid="{00000000-0005-0000-0000-00000A000000}"/>
    <cellStyle name="_6VX01" xfId="10" xr:uid="{00000000-0005-0000-0000-00000B000000}"/>
    <cellStyle name="_BOQ_SungWoo_Hitech_PH4_N110243A1_AZKLIMA_Contract" xfId="11" xr:uid="{00000000-0005-0000-0000-00000C000000}"/>
    <cellStyle name="_DaikinD change work list ME_Re09" xfId="12" xr:uid="{00000000-0005-0000-0000-00000D000000}"/>
    <cellStyle name="_DaikinD change work list ME_Re10" xfId="13" xr:uid="{00000000-0005-0000-0000-00000E000000}"/>
    <cellStyle name="_DaikinD change work list ME_Re10 (2)" xfId="14" xr:uid="{00000000-0005-0000-0000-00000F000000}"/>
    <cellStyle name="_DaikinD change work list ME_Re11" xfId="15" xr:uid="{00000000-0005-0000-0000-000010000000}"/>
    <cellStyle name="_DaikinD change work list ME-UP Quality Rooms" xfId="16" xr:uid="{00000000-0005-0000-0000-000011000000}"/>
    <cellStyle name="_DDC Process additional works Re02" xfId="17" xr:uid="{00000000-0005-0000-0000-000012000000}"/>
    <cellStyle name="_DDC QCrooms change works ME Re00" xfId="18" xr:uid="{00000000-0005-0000-0000-000013000000}"/>
    <cellStyle name="_DDC QCrooms change works ME Re00 2" xfId="301" xr:uid="{00000000-0005-0000-0000-000014000000}"/>
    <cellStyle name="_DDC QCrooms change works ME Re00_090202_KYOCERA II_NET_R03" xfId="19" xr:uid="{00000000-0005-0000-0000-000015000000}"/>
    <cellStyle name="_DDC QCrooms change works ME Re00_090202_KYOCERA II_NET_R03 2" xfId="302" xr:uid="{00000000-0005-0000-0000-000016000000}"/>
    <cellStyle name="_DDC QCrooms change works ME Re00_090209 KSE_PhII 決裁書（EU）" xfId="20" xr:uid="{00000000-0005-0000-0000-000017000000}"/>
    <cellStyle name="_DDC QCrooms change works ME Re00_090209 KSE_PhII 決裁書（EU） 2" xfId="303" xr:uid="{00000000-0005-0000-0000-000018000000}"/>
    <cellStyle name="_DDC QCrooms change works ME Re00_S013 - Liberec_roof CN 13 1 09" xfId="21" xr:uid="{00000000-0005-0000-0000-000019000000}"/>
    <cellStyle name="_DDC QCrooms change works ME Re00_S013 - Liberec_roof CN 13 1 09 2" xfId="304" xr:uid="{00000000-0005-0000-0000-00001A000000}"/>
    <cellStyle name="_ELEKTRO_01_Components_100505" xfId="22" xr:uid="{00000000-0005-0000-0000-00001B000000}"/>
    <cellStyle name="_F6_BS_SO 01+04_6SX01" xfId="23" xr:uid="{00000000-0005-0000-0000-00001C000000}"/>
    <cellStyle name="_gesamtsummen" xfId="24" xr:uid="{00000000-0005-0000-0000-00001D000000}"/>
    <cellStyle name="_gesamtsummen_S013 - Liberec_roof CN 13 1 09" xfId="25" xr:uid="{00000000-0005-0000-0000-00001E000000}"/>
    <cellStyle name="_hilfe-befehl" xfId="26" xr:uid="{00000000-0005-0000-0000-00001F000000}"/>
    <cellStyle name="_hilfe-befehl_S013 - Liberec_roof CN 13 1 09" xfId="27" xr:uid="{00000000-0005-0000-0000-000020000000}"/>
    <cellStyle name="_hilfe-befehl_Unit Cost" xfId="28" xr:uid="{00000000-0005-0000-0000-000021000000}"/>
    <cellStyle name="_hilfe-befehl_Unit Cost_S013 - Liberec_roof CN 13 1 09" xfId="29" xr:uid="{00000000-0005-0000-0000-000022000000}"/>
    <cellStyle name="_hilfe-befehl_UNIT rate NGK 21.11.2002" xfId="30" xr:uid="{00000000-0005-0000-0000-000023000000}"/>
    <cellStyle name="_hilfe-befehl_UNIT rate NGK 21.11.2002_S013 - Liberec_roof CN 13 1 09" xfId="31" xr:uid="{00000000-0005-0000-0000-000024000000}"/>
    <cellStyle name="_hilfe-befehl_UNIT rate TMMP Version, 31.01.2003" xfId="32" xr:uid="{00000000-0005-0000-0000-000025000000}"/>
    <cellStyle name="_hilfe-befehl_UNIT rate TMMP Version, 31.01.2003_S013 - Liberec_roof CN 13 1 09" xfId="33" xr:uid="{00000000-0005-0000-0000-000026000000}"/>
    <cellStyle name="_hilfe-befehl_豊田通商変更見積り25.11.02" xfId="34" xr:uid="{00000000-0005-0000-0000-000027000000}"/>
    <cellStyle name="_hilfe-befehl_豊田通商変更見積り25.11.02_S013 - Liberec_roof CN 13 1 09" xfId="35" xr:uid="{00000000-0005-0000-0000-000028000000}"/>
    <cellStyle name="_Sebranice-Alps Electrtic-324-2007" xfId="36" xr:uid="{00000000-0005-0000-0000-000029000000}"/>
    <cellStyle name="_SO 05_F6_rain wat drain.060531" xfId="37" xr:uid="{00000000-0005-0000-0000-00002A000000}"/>
    <cellStyle name="_SO 16_6VX01_vzduchotechnika" xfId="38" xr:uid="{00000000-0005-0000-0000-00002B000000}"/>
    <cellStyle name="_spalte-kommentar" xfId="39" xr:uid="{00000000-0005-0000-0000-00002C000000}"/>
    <cellStyle name="_spalte-kommentar_S013 - Liberec_roof CN 13 1 09" xfId="40" xr:uid="{00000000-0005-0000-0000-00002D000000}"/>
    <cellStyle name="_TGSSC2 BOQ (TAKENAKA) 02July2003" xfId="41" xr:uid="{00000000-0005-0000-0000-00002E000000}"/>
    <cellStyle name="_TI_SO 01_060301_cz_en" xfId="42" xr:uid="{00000000-0005-0000-0000-00002F000000}"/>
    <cellStyle name="_ueber1" xfId="43" xr:uid="{00000000-0005-0000-0000-000030000000}"/>
    <cellStyle name="_ueber2" xfId="44" xr:uid="{00000000-0005-0000-0000-000031000000}"/>
    <cellStyle name="_ueber3" xfId="45" xr:uid="{00000000-0005-0000-0000-000032000000}"/>
    <cellStyle name="_Výkaz výměr" xfId="46" xr:uid="{00000000-0005-0000-0000-000033000000}"/>
    <cellStyle name="_VZT" xfId="47" xr:uid="{00000000-0005-0000-0000-000034000000}"/>
    <cellStyle name="_zeile-berechnung" xfId="48" xr:uid="{00000000-0005-0000-0000-000035000000}"/>
    <cellStyle name="_zeile-bezeichner" xfId="49" xr:uid="{00000000-0005-0000-0000-000036000000}"/>
    <cellStyle name="_zeile-ergebnis" xfId="50" xr:uid="{00000000-0005-0000-0000-000037000000}"/>
    <cellStyle name="_zeile-rechenzeichen" xfId="51" xr:uid="{00000000-0005-0000-0000-000038000000}"/>
    <cellStyle name="_zwischensummen" xfId="52" xr:uid="{00000000-0005-0000-0000-000039000000}"/>
    <cellStyle name="_zwischensummen_S013 - Liberec_roof CN 13 1 09" xfId="53" xr:uid="{00000000-0005-0000-0000-00003A000000}"/>
    <cellStyle name="_コピーDaikinD change work list ME_Re09" xfId="54" xr:uid="{00000000-0005-0000-0000-00003B000000}"/>
    <cellStyle name="1" xfId="55" xr:uid="{00000000-0005-0000-0000-00003C000000}"/>
    <cellStyle name="1_049F_K_CH_Piast_wersja2" xfId="56" xr:uid="{00000000-0005-0000-0000-00003D000000}"/>
    <cellStyle name="1_049F_K_CH_Piast_wersja2 2" xfId="403" xr:uid="{00000000-0005-0000-0000-00003E000000}"/>
    <cellStyle name="1_049F_K_CH_Piast_wersja2_S013 - Liberec_roof CN 13 1 09" xfId="57" xr:uid="{00000000-0005-0000-0000-00003F000000}"/>
    <cellStyle name="1_049F_K_CH_Piast_wersja2_S013 - Liberec_roof CN 13 1 09 2" xfId="404" xr:uid="{00000000-0005-0000-0000-000040000000}"/>
    <cellStyle name="1_65203_2000.05.11" xfId="58" xr:uid="{00000000-0005-0000-0000-000041000000}"/>
    <cellStyle name="1_65203_2000.05.11 2" xfId="405" xr:uid="{00000000-0005-0000-0000-000042000000}"/>
    <cellStyle name="1_65203_2000.05.11_S013 - Liberec_roof CN 13 1 09" xfId="59" xr:uid="{00000000-0005-0000-0000-000043000000}"/>
    <cellStyle name="1_65203_2000.05.11_S013 - Liberec_roof CN 13 1 09 2" xfId="406" xr:uid="{00000000-0005-0000-0000-000044000000}"/>
    <cellStyle name="1_Ico_12c" xfId="60" xr:uid="{00000000-0005-0000-0000-000045000000}"/>
    <cellStyle name="1_Ico_12c 2" xfId="407" xr:uid="{00000000-0005-0000-0000-000046000000}"/>
    <cellStyle name="1_Ico_12c_S013 - Liberec_roof CN 13 1 09" xfId="61" xr:uid="{00000000-0005-0000-0000-000047000000}"/>
    <cellStyle name="1_Ico_12c_S013 - Liberec_roof CN 13 1 09 2" xfId="408" xr:uid="{00000000-0005-0000-0000-000048000000}"/>
    <cellStyle name="1_karta ico maj" xfId="62" xr:uid="{00000000-0005-0000-0000-000049000000}"/>
    <cellStyle name="1_karta ico maj 2" xfId="409" xr:uid="{00000000-0005-0000-0000-00004A000000}"/>
    <cellStyle name="1_karta ico maj_S013 - Liberec_roof CN 13 1 09" xfId="63" xr:uid="{00000000-0005-0000-0000-00004B000000}"/>
    <cellStyle name="1_karta ico maj_S013 - Liberec_roof CN 13 1 09 2" xfId="410" xr:uid="{00000000-0005-0000-0000-00004C000000}"/>
    <cellStyle name="1_Kłodzko-szkoleniowy" xfId="64" xr:uid="{00000000-0005-0000-0000-00004D000000}"/>
    <cellStyle name="1_Kłodzko-szkoleniowy 2" xfId="411" xr:uid="{00000000-0005-0000-0000-00004E000000}"/>
    <cellStyle name="1_Kłodzko-szkoleniowy_S013 - Liberec_roof CN 13 1 09" xfId="65" xr:uid="{00000000-0005-0000-0000-00004F000000}"/>
    <cellStyle name="1_Kłodzko-szkoleniowy_S013 - Liberec_roof CN 13 1 09 2" xfId="412" xr:uid="{00000000-0005-0000-0000-000050000000}"/>
    <cellStyle name="1D čísla" xfId="66" xr:uid="{00000000-0005-0000-0000-000051000000}"/>
    <cellStyle name="20 % – Zvýraznění1 2" xfId="67" xr:uid="{00000000-0005-0000-0000-000052000000}"/>
    <cellStyle name="20 % – Zvýraznění2 2" xfId="68" xr:uid="{00000000-0005-0000-0000-000053000000}"/>
    <cellStyle name="20 % – Zvýraznění3 2" xfId="69" xr:uid="{00000000-0005-0000-0000-000054000000}"/>
    <cellStyle name="20 % – Zvýraznění4 2" xfId="70" xr:uid="{00000000-0005-0000-0000-000055000000}"/>
    <cellStyle name="20 % – Zvýraznění5 2" xfId="71" xr:uid="{00000000-0005-0000-0000-000056000000}"/>
    <cellStyle name="20 % – Zvýraznění6 2" xfId="72" xr:uid="{00000000-0005-0000-0000-000057000000}"/>
    <cellStyle name="20 % - zvýraznenie1" xfId="73" xr:uid="{00000000-0005-0000-0000-000058000000}"/>
    <cellStyle name="20 % - zvýraznenie2" xfId="74" xr:uid="{00000000-0005-0000-0000-000059000000}"/>
    <cellStyle name="20 % - zvýraznenie3" xfId="75" xr:uid="{00000000-0005-0000-0000-00005A000000}"/>
    <cellStyle name="20 % - zvýraznenie4" xfId="76" xr:uid="{00000000-0005-0000-0000-00005B000000}"/>
    <cellStyle name="20 % - zvýraznenie5" xfId="77" xr:uid="{00000000-0005-0000-0000-00005C000000}"/>
    <cellStyle name="20 % - zvýraznenie6" xfId="78" xr:uid="{00000000-0005-0000-0000-00005D000000}"/>
    <cellStyle name="20% - Accent1" xfId="79" xr:uid="{00000000-0005-0000-0000-00005E000000}"/>
    <cellStyle name="20% - Accent2" xfId="80" xr:uid="{00000000-0005-0000-0000-00005F000000}"/>
    <cellStyle name="20% - Accent3" xfId="81" xr:uid="{00000000-0005-0000-0000-000060000000}"/>
    <cellStyle name="20% - Accent4" xfId="82" xr:uid="{00000000-0005-0000-0000-000061000000}"/>
    <cellStyle name="20% - Accent5" xfId="83" xr:uid="{00000000-0005-0000-0000-000062000000}"/>
    <cellStyle name="20% - Accent6" xfId="84" xr:uid="{00000000-0005-0000-0000-000063000000}"/>
    <cellStyle name="2D čísla" xfId="85" xr:uid="{00000000-0005-0000-0000-000064000000}"/>
    <cellStyle name="3D čísla" xfId="86" xr:uid="{00000000-0005-0000-0000-000065000000}"/>
    <cellStyle name="40 % – Zvýraznění1 2" xfId="87" xr:uid="{00000000-0005-0000-0000-000066000000}"/>
    <cellStyle name="40 % – Zvýraznění2 2" xfId="88" xr:uid="{00000000-0005-0000-0000-000067000000}"/>
    <cellStyle name="40 % – Zvýraznění3 2" xfId="89" xr:uid="{00000000-0005-0000-0000-000068000000}"/>
    <cellStyle name="40 % – Zvýraznění4 2" xfId="90" xr:uid="{00000000-0005-0000-0000-000069000000}"/>
    <cellStyle name="40 % – Zvýraznění5 2" xfId="91" xr:uid="{00000000-0005-0000-0000-00006A000000}"/>
    <cellStyle name="40 % – Zvýraznění6 2" xfId="92" xr:uid="{00000000-0005-0000-0000-00006B000000}"/>
    <cellStyle name="40 % - zvýraznenie1" xfId="93" xr:uid="{00000000-0005-0000-0000-00006C000000}"/>
    <cellStyle name="40 % - zvýraznenie2" xfId="94" xr:uid="{00000000-0005-0000-0000-00006D000000}"/>
    <cellStyle name="40 % - zvýraznenie3" xfId="95" xr:uid="{00000000-0005-0000-0000-00006E000000}"/>
    <cellStyle name="40 % - zvýraznenie4" xfId="96" xr:uid="{00000000-0005-0000-0000-00006F000000}"/>
    <cellStyle name="40 % - zvýraznenie5" xfId="97" xr:uid="{00000000-0005-0000-0000-000070000000}"/>
    <cellStyle name="40 % - zvýraznenie6" xfId="98" xr:uid="{00000000-0005-0000-0000-000071000000}"/>
    <cellStyle name="40% - Accent1" xfId="99" xr:uid="{00000000-0005-0000-0000-000072000000}"/>
    <cellStyle name="40% - Accent2" xfId="100" xr:uid="{00000000-0005-0000-0000-000073000000}"/>
    <cellStyle name="40% - Accent3" xfId="101" xr:uid="{00000000-0005-0000-0000-000074000000}"/>
    <cellStyle name="40% - Accent4" xfId="102" xr:uid="{00000000-0005-0000-0000-000075000000}"/>
    <cellStyle name="40% - Accent5" xfId="103" xr:uid="{00000000-0005-0000-0000-000076000000}"/>
    <cellStyle name="40% - Accent6" xfId="104" xr:uid="{00000000-0005-0000-0000-000077000000}"/>
    <cellStyle name="60 % – Zvýraznění1 2" xfId="105" xr:uid="{00000000-0005-0000-0000-000078000000}"/>
    <cellStyle name="60 % – Zvýraznění2 2" xfId="106" xr:uid="{00000000-0005-0000-0000-000079000000}"/>
    <cellStyle name="60 % – Zvýraznění3 2" xfId="107" xr:uid="{00000000-0005-0000-0000-00007A000000}"/>
    <cellStyle name="60 % – Zvýraznění4 2" xfId="108" xr:uid="{00000000-0005-0000-0000-00007B000000}"/>
    <cellStyle name="60 % – Zvýraznění5 2" xfId="109" xr:uid="{00000000-0005-0000-0000-00007C000000}"/>
    <cellStyle name="60 % – Zvýraznění6 2" xfId="110" xr:uid="{00000000-0005-0000-0000-00007D000000}"/>
    <cellStyle name="60 % - zvýraznenie1" xfId="111" xr:uid="{00000000-0005-0000-0000-00007E000000}"/>
    <cellStyle name="60 % - zvýraznenie2" xfId="112" xr:uid="{00000000-0005-0000-0000-00007F000000}"/>
    <cellStyle name="60 % - zvýraznenie3" xfId="113" xr:uid="{00000000-0005-0000-0000-000080000000}"/>
    <cellStyle name="60 % - zvýraznenie4" xfId="114" xr:uid="{00000000-0005-0000-0000-000081000000}"/>
    <cellStyle name="60 % - zvýraznenie5" xfId="115" xr:uid="{00000000-0005-0000-0000-000082000000}"/>
    <cellStyle name="60 % - zvýraznenie6" xfId="116" xr:uid="{00000000-0005-0000-0000-000083000000}"/>
    <cellStyle name="60% - Accent1" xfId="117" xr:uid="{00000000-0005-0000-0000-000084000000}"/>
    <cellStyle name="60% - Accent2" xfId="118" xr:uid="{00000000-0005-0000-0000-000085000000}"/>
    <cellStyle name="60% - Accent3" xfId="119" xr:uid="{00000000-0005-0000-0000-000086000000}"/>
    <cellStyle name="60% - Accent4" xfId="120" xr:uid="{00000000-0005-0000-0000-000087000000}"/>
    <cellStyle name="60% - Accent5" xfId="121" xr:uid="{00000000-0005-0000-0000-000088000000}"/>
    <cellStyle name="60% - Accent6" xfId="122" xr:uid="{00000000-0005-0000-0000-000089000000}"/>
    <cellStyle name="Accent1" xfId="123" xr:uid="{00000000-0005-0000-0000-00008A000000}"/>
    <cellStyle name="Accent2" xfId="124" xr:uid="{00000000-0005-0000-0000-00008B000000}"/>
    <cellStyle name="Accent3" xfId="125" xr:uid="{00000000-0005-0000-0000-00008C000000}"/>
    <cellStyle name="Accent4" xfId="126" xr:uid="{00000000-0005-0000-0000-00008D000000}"/>
    <cellStyle name="Accent5" xfId="127" xr:uid="{00000000-0005-0000-0000-00008E000000}"/>
    <cellStyle name="Accent6" xfId="128" xr:uid="{00000000-0005-0000-0000-00008F000000}"/>
    <cellStyle name="Bad" xfId="129" xr:uid="{00000000-0005-0000-0000-000090000000}"/>
    <cellStyle name="bezčárky_" xfId="130" xr:uid="{00000000-0005-0000-0000-000091000000}"/>
    <cellStyle name="bUDGET  96" xfId="131" xr:uid="{00000000-0005-0000-0000-000092000000}"/>
    <cellStyle name="bUDGET  96 2" xfId="413" xr:uid="{00000000-0005-0000-0000-000093000000}"/>
    <cellStyle name="Calculation" xfId="132" xr:uid="{00000000-0005-0000-0000-000094000000}"/>
    <cellStyle name="cargill9" xfId="133" xr:uid="{00000000-0005-0000-0000-000095000000}"/>
    <cellStyle name="Celá čísla" xfId="134" xr:uid="{00000000-0005-0000-0000-000096000000}"/>
    <cellStyle name="Celkem 2" xfId="135" xr:uid="{00000000-0005-0000-0000-000097000000}"/>
    <cellStyle name="Comma0" xfId="136" xr:uid="{00000000-0005-0000-0000-000098000000}"/>
    <cellStyle name="Currency0" xfId="137" xr:uid="{00000000-0005-0000-0000-000099000000}"/>
    <cellStyle name="číslo.00_" xfId="138" xr:uid="{00000000-0005-0000-0000-00009A000000}"/>
    <cellStyle name="Date" xfId="139" xr:uid="{00000000-0005-0000-0000-00009B000000}"/>
    <cellStyle name="Dobrá" xfId="140" xr:uid="{00000000-0005-0000-0000-00009C000000}"/>
    <cellStyle name="Euro" xfId="141" xr:uid="{00000000-0005-0000-0000-00009D000000}"/>
    <cellStyle name="Euro 2" xfId="142" xr:uid="{00000000-0005-0000-0000-00009E000000}"/>
    <cellStyle name="Explanatory Text" xfId="143" xr:uid="{00000000-0005-0000-0000-00009F000000}"/>
    <cellStyle name="Fixed" xfId="144" xr:uid="{00000000-0005-0000-0000-0000A0000000}"/>
    <cellStyle name="fnRegressQ" xfId="145" xr:uid="{00000000-0005-0000-0000-0000A1000000}"/>
    <cellStyle name="fnRegressQ 2" xfId="146" xr:uid="{00000000-0005-0000-0000-0000A2000000}"/>
    <cellStyle name="fnRegressQ 2 2" xfId="306" xr:uid="{00000000-0005-0000-0000-0000A3000000}"/>
    <cellStyle name="fnRegressQ 3" xfId="305" xr:uid="{00000000-0005-0000-0000-0000A4000000}"/>
    <cellStyle name="fnRegressQ 3 2" xfId="416" xr:uid="{00000000-0005-0000-0000-0000A5000000}"/>
    <cellStyle name="fnRegressQ 3 3" xfId="420" xr:uid="{00000000-0005-0000-0000-0000A6000000}"/>
    <cellStyle name="Good" xfId="147" xr:uid="{00000000-0005-0000-0000-0000A7000000}"/>
    <cellStyle name="Heading 1" xfId="148" xr:uid="{00000000-0005-0000-0000-0000A8000000}"/>
    <cellStyle name="Heading 2" xfId="149" xr:uid="{00000000-0005-0000-0000-0000A9000000}"/>
    <cellStyle name="Heading 3" xfId="150" xr:uid="{00000000-0005-0000-0000-0000AA000000}"/>
    <cellStyle name="Heading 4" xfId="151" xr:uid="{00000000-0005-0000-0000-0000AB000000}"/>
    <cellStyle name="Hiperłącze_Electrical" xfId="152" xr:uid="{00000000-0005-0000-0000-0000AC000000}"/>
    <cellStyle name="Hlavička" xfId="153" xr:uid="{00000000-0005-0000-0000-0000AD000000}"/>
    <cellStyle name="Hypertextový odkaz 2" xfId="154" xr:uid="{00000000-0005-0000-0000-0000AE000000}"/>
    <cellStyle name="Hypertextový odkaz 2 2" xfId="155" xr:uid="{00000000-0005-0000-0000-0000AF000000}"/>
    <cellStyle name="Hypertextový odkaz 2 2 2" xfId="156" xr:uid="{00000000-0005-0000-0000-0000B0000000}"/>
    <cellStyle name="Hypertextový odkaz 2 2 2 2" xfId="373" xr:uid="{00000000-0005-0000-0000-0000B1000000}"/>
    <cellStyle name="Hypertextový odkaz 2 2 2 3" xfId="341" xr:uid="{00000000-0005-0000-0000-0000B2000000}"/>
    <cellStyle name="Hypertextový odkaz 2 2 3" xfId="157" xr:uid="{00000000-0005-0000-0000-0000B3000000}"/>
    <cellStyle name="Hypertextový odkaz 2 2 3 2" xfId="158" xr:uid="{00000000-0005-0000-0000-0000B4000000}"/>
    <cellStyle name="Hypertextový odkaz 2 2 3 2 2" xfId="375" xr:uid="{00000000-0005-0000-0000-0000B5000000}"/>
    <cellStyle name="Hypertextový odkaz 2 2 3 2 3" xfId="343" xr:uid="{00000000-0005-0000-0000-0000B6000000}"/>
    <cellStyle name="Hypertextový odkaz 2 2 3 3" xfId="374" xr:uid="{00000000-0005-0000-0000-0000B7000000}"/>
    <cellStyle name="Hypertextový odkaz 2 2 3 4" xfId="342" xr:uid="{00000000-0005-0000-0000-0000B8000000}"/>
    <cellStyle name="Hypertextový odkaz 2 2 4" xfId="372" xr:uid="{00000000-0005-0000-0000-0000B9000000}"/>
    <cellStyle name="Hypertextový odkaz 2 2 5" xfId="340" xr:uid="{00000000-0005-0000-0000-0000BA000000}"/>
    <cellStyle name="Hypertextový odkaz 2 3" xfId="159" xr:uid="{00000000-0005-0000-0000-0000BB000000}"/>
    <cellStyle name="Hypertextový odkaz 2 3 2" xfId="160" xr:uid="{00000000-0005-0000-0000-0000BC000000}"/>
    <cellStyle name="Hypertextový odkaz 2 3 2 2" xfId="161" xr:uid="{00000000-0005-0000-0000-0000BD000000}"/>
    <cellStyle name="Hypertextový odkaz 2 3 2 3" xfId="376" xr:uid="{00000000-0005-0000-0000-0000BE000000}"/>
    <cellStyle name="Hypertextový odkaz 2 3 2 4" xfId="344" xr:uid="{00000000-0005-0000-0000-0000BF000000}"/>
    <cellStyle name="Hypertextový odkaz 2 3 3" xfId="162" xr:uid="{00000000-0005-0000-0000-0000C0000000}"/>
    <cellStyle name="Hypertextový odkaz 2 3 3 2" xfId="377" xr:uid="{00000000-0005-0000-0000-0000C1000000}"/>
    <cellStyle name="Hypertextový odkaz 2 3 3 3" xfId="345" xr:uid="{00000000-0005-0000-0000-0000C2000000}"/>
    <cellStyle name="Hypertextový odkaz 2 4" xfId="163" xr:uid="{00000000-0005-0000-0000-0000C3000000}"/>
    <cellStyle name="Hypertextový odkaz 2 4 2" xfId="378" xr:uid="{00000000-0005-0000-0000-0000C4000000}"/>
    <cellStyle name="Hypertextový odkaz 2 4 3" xfId="346" xr:uid="{00000000-0005-0000-0000-0000C5000000}"/>
    <cellStyle name="Hypertextový odkaz 2 5" xfId="164" xr:uid="{00000000-0005-0000-0000-0000C6000000}"/>
    <cellStyle name="Hypertextový odkaz 2 5 2" xfId="379" xr:uid="{00000000-0005-0000-0000-0000C7000000}"/>
    <cellStyle name="Hypertextový odkaz 2 5 3" xfId="347" xr:uid="{00000000-0005-0000-0000-0000C8000000}"/>
    <cellStyle name="Hypertextový odkaz 2 6" xfId="165" xr:uid="{00000000-0005-0000-0000-0000C9000000}"/>
    <cellStyle name="Hypertextový odkaz 2 7" xfId="371" xr:uid="{00000000-0005-0000-0000-0000CA000000}"/>
    <cellStyle name="Hypertextový odkaz 2 8" xfId="339" xr:uid="{00000000-0005-0000-0000-0000CB000000}"/>
    <cellStyle name="Hypertextový odkaz 3" xfId="166" xr:uid="{00000000-0005-0000-0000-0000CC000000}"/>
    <cellStyle name="Hypertextový odkaz 3 2" xfId="167" xr:uid="{00000000-0005-0000-0000-0000CD000000}"/>
    <cellStyle name="Hypertextový odkaz 3 2 2" xfId="168" xr:uid="{00000000-0005-0000-0000-0000CE000000}"/>
    <cellStyle name="Hypertextový odkaz 3 2 2 2" xfId="169" xr:uid="{00000000-0005-0000-0000-0000CF000000}"/>
    <cellStyle name="Hypertextový odkaz 3 2 2 2 2" xfId="383" xr:uid="{00000000-0005-0000-0000-0000D0000000}"/>
    <cellStyle name="Hypertextový odkaz 3 2 2 2 3" xfId="351" xr:uid="{00000000-0005-0000-0000-0000D1000000}"/>
    <cellStyle name="Hypertextový odkaz 3 2 2 3" xfId="170" xr:uid="{00000000-0005-0000-0000-0000D2000000}"/>
    <cellStyle name="Hypertextový odkaz 3 2 2 3 2" xfId="384" xr:uid="{00000000-0005-0000-0000-0000D3000000}"/>
    <cellStyle name="Hypertextový odkaz 3 2 2 3 3" xfId="352" xr:uid="{00000000-0005-0000-0000-0000D4000000}"/>
    <cellStyle name="Hypertextový odkaz 3 2 2 4" xfId="382" xr:uid="{00000000-0005-0000-0000-0000D5000000}"/>
    <cellStyle name="Hypertextový odkaz 3 2 2 5" xfId="350" xr:uid="{00000000-0005-0000-0000-0000D6000000}"/>
    <cellStyle name="Hypertextový odkaz 3 2 3" xfId="171" xr:uid="{00000000-0005-0000-0000-0000D7000000}"/>
    <cellStyle name="Hypertextový odkaz 3 2 3 2" xfId="172" xr:uid="{00000000-0005-0000-0000-0000D8000000}"/>
    <cellStyle name="Hypertextový odkaz 3 2 3 2 2" xfId="173" xr:uid="{00000000-0005-0000-0000-0000D9000000}"/>
    <cellStyle name="Hypertextový odkaz 3 2 3 2 2 2" xfId="387" xr:uid="{00000000-0005-0000-0000-0000DA000000}"/>
    <cellStyle name="Hypertextový odkaz 3 2 3 2 2 3" xfId="355" xr:uid="{00000000-0005-0000-0000-0000DB000000}"/>
    <cellStyle name="Hypertextový odkaz 3 2 3 2 3" xfId="386" xr:uid="{00000000-0005-0000-0000-0000DC000000}"/>
    <cellStyle name="Hypertextový odkaz 3 2 3 2 4" xfId="354" xr:uid="{00000000-0005-0000-0000-0000DD000000}"/>
    <cellStyle name="Hypertextový odkaz 3 2 3 3" xfId="385" xr:uid="{00000000-0005-0000-0000-0000DE000000}"/>
    <cellStyle name="Hypertextový odkaz 3 2 3 4" xfId="353" xr:uid="{00000000-0005-0000-0000-0000DF000000}"/>
    <cellStyle name="Hypertextový odkaz 3 2 4" xfId="174" xr:uid="{00000000-0005-0000-0000-0000E0000000}"/>
    <cellStyle name="Hypertextový odkaz 3 2 4 2" xfId="175" xr:uid="{00000000-0005-0000-0000-0000E1000000}"/>
    <cellStyle name="Hypertextový odkaz 3 2 4 2 2" xfId="389" xr:uid="{00000000-0005-0000-0000-0000E2000000}"/>
    <cellStyle name="Hypertextový odkaz 3 2 4 2 3" xfId="357" xr:uid="{00000000-0005-0000-0000-0000E3000000}"/>
    <cellStyle name="Hypertextový odkaz 3 2 4 3" xfId="388" xr:uid="{00000000-0005-0000-0000-0000E4000000}"/>
    <cellStyle name="Hypertextový odkaz 3 2 4 4" xfId="356" xr:uid="{00000000-0005-0000-0000-0000E5000000}"/>
    <cellStyle name="Hypertextový odkaz 3 2 5" xfId="381" xr:uid="{00000000-0005-0000-0000-0000E6000000}"/>
    <cellStyle name="Hypertextový odkaz 3 2 6" xfId="349" xr:uid="{00000000-0005-0000-0000-0000E7000000}"/>
    <cellStyle name="Hypertextový odkaz 3 3" xfId="176" xr:uid="{00000000-0005-0000-0000-0000E8000000}"/>
    <cellStyle name="Hypertextový odkaz 3 3 2" xfId="177" xr:uid="{00000000-0005-0000-0000-0000E9000000}"/>
    <cellStyle name="Hypertextový odkaz 3 3 2 2" xfId="391" xr:uid="{00000000-0005-0000-0000-0000EA000000}"/>
    <cellStyle name="Hypertextový odkaz 3 3 2 3" xfId="359" xr:uid="{00000000-0005-0000-0000-0000EB000000}"/>
    <cellStyle name="Hypertextový odkaz 3 3 3" xfId="178" xr:uid="{00000000-0005-0000-0000-0000EC000000}"/>
    <cellStyle name="Hypertextový odkaz 3 3 3 2" xfId="392" xr:uid="{00000000-0005-0000-0000-0000ED000000}"/>
    <cellStyle name="Hypertextový odkaz 3 3 3 3" xfId="360" xr:uid="{00000000-0005-0000-0000-0000EE000000}"/>
    <cellStyle name="Hypertextový odkaz 3 3 4" xfId="390" xr:uid="{00000000-0005-0000-0000-0000EF000000}"/>
    <cellStyle name="Hypertextový odkaz 3 3 5" xfId="358" xr:uid="{00000000-0005-0000-0000-0000F0000000}"/>
    <cellStyle name="Hypertextový odkaz 3 4" xfId="179" xr:uid="{00000000-0005-0000-0000-0000F1000000}"/>
    <cellStyle name="Hypertextový odkaz 3 4 2" xfId="393" xr:uid="{00000000-0005-0000-0000-0000F2000000}"/>
    <cellStyle name="Hypertextový odkaz 3 4 3" xfId="361" xr:uid="{00000000-0005-0000-0000-0000F3000000}"/>
    <cellStyle name="Hypertextový odkaz 3 5" xfId="180" xr:uid="{00000000-0005-0000-0000-0000F4000000}"/>
    <cellStyle name="Hypertextový odkaz 3 5 2" xfId="394" xr:uid="{00000000-0005-0000-0000-0000F5000000}"/>
    <cellStyle name="Hypertextový odkaz 3 5 3" xfId="362" xr:uid="{00000000-0005-0000-0000-0000F6000000}"/>
    <cellStyle name="Hypertextový odkaz 3 6" xfId="380" xr:uid="{00000000-0005-0000-0000-0000F7000000}"/>
    <cellStyle name="Hypertextový odkaz 3 7" xfId="348" xr:uid="{00000000-0005-0000-0000-0000F8000000}"/>
    <cellStyle name="Hypertextový odkaz 4" xfId="181" xr:uid="{00000000-0005-0000-0000-0000F9000000}"/>
    <cellStyle name="Hypertextový odkaz 4 2" xfId="395" xr:uid="{00000000-0005-0000-0000-0000FA000000}"/>
    <cellStyle name="Hypertextový odkaz 4 3" xfId="363" xr:uid="{00000000-0005-0000-0000-0000FB000000}"/>
    <cellStyle name="Hypertextový odkaz 5" xfId="182" xr:uid="{00000000-0005-0000-0000-0000FC000000}"/>
    <cellStyle name="Check Cell" xfId="183" xr:uid="{00000000-0005-0000-0000-0000FD000000}"/>
    <cellStyle name="Chybně 2" xfId="184" xr:uid="{00000000-0005-0000-0000-0000FE000000}"/>
    <cellStyle name="Input" xfId="185" xr:uid="{00000000-0005-0000-0000-0000FF000000}"/>
    <cellStyle name="Kontrolná bunka" xfId="186" xr:uid="{00000000-0005-0000-0000-000000010000}"/>
    <cellStyle name="Kontrolní buňka 2" xfId="187" xr:uid="{00000000-0005-0000-0000-000001010000}"/>
    <cellStyle name="Linked Cell" xfId="188" xr:uid="{00000000-0005-0000-0000-000002010000}"/>
    <cellStyle name="Nadpis 1 2" xfId="189" xr:uid="{00000000-0005-0000-0000-000003010000}"/>
    <cellStyle name="Nadpis 2 2" xfId="190" xr:uid="{00000000-0005-0000-0000-000004010000}"/>
    <cellStyle name="Nadpis 3 2" xfId="191" xr:uid="{00000000-0005-0000-0000-000005010000}"/>
    <cellStyle name="Nadpis 4 2" xfId="192" xr:uid="{00000000-0005-0000-0000-000006010000}"/>
    <cellStyle name="Nadpis listu" xfId="193" xr:uid="{00000000-0005-0000-0000-000007010000}"/>
    <cellStyle name="Název 2" xfId="194" xr:uid="{00000000-0005-0000-0000-000008010000}"/>
    <cellStyle name="Neutral" xfId="195" xr:uid="{00000000-0005-0000-0000-000009010000}"/>
    <cellStyle name="Neutrálna" xfId="196" xr:uid="{00000000-0005-0000-0000-00000A010000}"/>
    <cellStyle name="Neutrální 2" xfId="197" xr:uid="{00000000-0005-0000-0000-00000B010000}"/>
    <cellStyle name="Normal 2" xfId="198" xr:uid="{00000000-0005-0000-0000-00000C010000}"/>
    <cellStyle name="Normal 2 2" xfId="307" xr:uid="{00000000-0005-0000-0000-00000D010000}"/>
    <cellStyle name="Normal 4" xfId="199" xr:uid="{00000000-0005-0000-0000-00000E010000}"/>
    <cellStyle name="Normal 4 2" xfId="308" xr:uid="{00000000-0005-0000-0000-00000F010000}"/>
    <cellStyle name="Normal_Power Voltage Bill 08.06" xfId="200" xr:uid="{00000000-0005-0000-0000-000010010000}"/>
    <cellStyle name="Normale_Complete_official_price_list_2007CZ" xfId="201" xr:uid="{00000000-0005-0000-0000-000011010000}"/>
    <cellStyle name="Normálna 2" xfId="202" xr:uid="{00000000-0005-0000-0000-000012010000}"/>
    <cellStyle name="Normálna 2 2" xfId="309" xr:uid="{00000000-0005-0000-0000-000013010000}"/>
    <cellStyle name="normálne 2" xfId="203" xr:uid="{00000000-0005-0000-0000-000014010000}"/>
    <cellStyle name="normálne 2 2" xfId="310" xr:uid="{00000000-0005-0000-0000-000015010000}"/>
    <cellStyle name="normálne 3" xfId="204" xr:uid="{00000000-0005-0000-0000-000016010000}"/>
    <cellStyle name="normálne 3 2" xfId="311" xr:uid="{00000000-0005-0000-0000-000017010000}"/>
    <cellStyle name="normálne 4" xfId="205" xr:uid="{00000000-0005-0000-0000-000018010000}"/>
    <cellStyle name="normálne 4 2" xfId="312" xr:uid="{00000000-0005-0000-0000-000019010000}"/>
    <cellStyle name="normálne 5" xfId="206" xr:uid="{00000000-0005-0000-0000-00001A010000}"/>
    <cellStyle name="normálne 5 2" xfId="313" xr:uid="{00000000-0005-0000-0000-00001B010000}"/>
    <cellStyle name="normálne 6" xfId="207" xr:uid="{00000000-0005-0000-0000-00001C010000}"/>
    <cellStyle name="normálne 6 2" xfId="314" xr:uid="{00000000-0005-0000-0000-00001D010000}"/>
    <cellStyle name="Normální" xfId="0" builtinId="0"/>
    <cellStyle name="Normální 10" xfId="208" xr:uid="{00000000-0005-0000-0000-00001F010000}"/>
    <cellStyle name="Normální 10 2" xfId="315" xr:uid="{00000000-0005-0000-0000-000020010000}"/>
    <cellStyle name="Normální 11" xfId="209" xr:uid="{00000000-0005-0000-0000-000021010000}"/>
    <cellStyle name="Normální 11 2 2" xfId="415" xr:uid="{00000000-0005-0000-0000-000022010000}"/>
    <cellStyle name="Normální 12" xfId="424" xr:uid="{00000000-0005-0000-0000-000023010000}"/>
    <cellStyle name="Normální 184" xfId="414" xr:uid="{00000000-0005-0000-0000-000024010000}"/>
    <cellStyle name="Normální 2" xfId="210" xr:uid="{00000000-0005-0000-0000-000025010000}"/>
    <cellStyle name="Normální 2 10" xfId="211" xr:uid="{00000000-0005-0000-0000-000026010000}"/>
    <cellStyle name="Normální 2 10 2" xfId="317" xr:uid="{00000000-0005-0000-0000-000027010000}"/>
    <cellStyle name="Normální 2 11" xfId="316" xr:uid="{00000000-0005-0000-0000-000028010000}"/>
    <cellStyle name="Normální 2 11 2" xfId="417" xr:uid="{00000000-0005-0000-0000-000029010000}"/>
    <cellStyle name="Normální 2 11 3" xfId="421" xr:uid="{00000000-0005-0000-0000-00002A010000}"/>
    <cellStyle name="normální 2 2" xfId="212" xr:uid="{00000000-0005-0000-0000-00002B010000}"/>
    <cellStyle name="normální 2 3" xfId="213" xr:uid="{00000000-0005-0000-0000-00002C010000}"/>
    <cellStyle name="Normální 2 4" xfId="214" xr:uid="{00000000-0005-0000-0000-00002D010000}"/>
    <cellStyle name="Normální 2 4 2" xfId="318" xr:uid="{00000000-0005-0000-0000-00002E010000}"/>
    <cellStyle name="Normální 2 5" xfId="215" xr:uid="{00000000-0005-0000-0000-00002F010000}"/>
    <cellStyle name="Normální 2 5 2" xfId="319" xr:uid="{00000000-0005-0000-0000-000030010000}"/>
    <cellStyle name="Normální 2 6" xfId="216" xr:uid="{00000000-0005-0000-0000-000031010000}"/>
    <cellStyle name="Normální 2 6 2" xfId="320" xr:uid="{00000000-0005-0000-0000-000032010000}"/>
    <cellStyle name="Normální 2 7" xfId="217" xr:uid="{00000000-0005-0000-0000-000033010000}"/>
    <cellStyle name="Normální 2 7 2" xfId="321" xr:uid="{00000000-0005-0000-0000-000034010000}"/>
    <cellStyle name="normální 2 8" xfId="218" xr:uid="{00000000-0005-0000-0000-000035010000}"/>
    <cellStyle name="normální 2 8 2" xfId="396" xr:uid="{00000000-0005-0000-0000-000036010000}"/>
    <cellStyle name="normální 2 8 3" xfId="364" xr:uid="{00000000-0005-0000-0000-000037010000}"/>
    <cellStyle name="normální 2 9" xfId="219" xr:uid="{00000000-0005-0000-0000-000038010000}"/>
    <cellStyle name="normální 2 9 2" xfId="397" xr:uid="{00000000-0005-0000-0000-000039010000}"/>
    <cellStyle name="normální 2 9 3" xfId="365" xr:uid="{00000000-0005-0000-0000-00003A010000}"/>
    <cellStyle name="Normální 2_SSZ" xfId="220" xr:uid="{00000000-0005-0000-0000-00003B010000}"/>
    <cellStyle name="normální 3" xfId="221" xr:uid="{00000000-0005-0000-0000-00003C010000}"/>
    <cellStyle name="normální 3 2" xfId="222" xr:uid="{00000000-0005-0000-0000-00003D010000}"/>
    <cellStyle name="Normální 3_F1.1.4.2.0974_04_04_003_00_Rozpočet" xfId="223" xr:uid="{00000000-0005-0000-0000-00003E010000}"/>
    <cellStyle name="normální 4" xfId="224" xr:uid="{00000000-0005-0000-0000-00003F010000}"/>
    <cellStyle name="normální 4 2" xfId="398" xr:uid="{00000000-0005-0000-0000-000040010000}"/>
    <cellStyle name="normální 4 3" xfId="366" xr:uid="{00000000-0005-0000-0000-000041010000}"/>
    <cellStyle name="normální 5" xfId="225" xr:uid="{00000000-0005-0000-0000-000042010000}"/>
    <cellStyle name="normální 5 2" xfId="322" xr:uid="{00000000-0005-0000-0000-000043010000}"/>
    <cellStyle name="Normální 6" xfId="226" xr:uid="{00000000-0005-0000-0000-000044010000}"/>
    <cellStyle name="Normální 6 2" xfId="399" xr:uid="{00000000-0005-0000-0000-000045010000}"/>
    <cellStyle name="Normální 6 3" xfId="367" xr:uid="{00000000-0005-0000-0000-000046010000}"/>
    <cellStyle name="Normální 7" xfId="227" xr:uid="{00000000-0005-0000-0000-000047010000}"/>
    <cellStyle name="Normální 7 2" xfId="323" xr:uid="{00000000-0005-0000-0000-000048010000}"/>
    <cellStyle name="Normální 8" xfId="228" xr:uid="{00000000-0005-0000-0000-000049010000}"/>
    <cellStyle name="Normální 8 2" xfId="324" xr:uid="{00000000-0005-0000-0000-00004A010000}"/>
    <cellStyle name="Normální 9" xfId="229" xr:uid="{00000000-0005-0000-0000-00004B010000}"/>
    <cellStyle name="Normální 9 2" xfId="325" xr:uid="{00000000-0005-0000-0000-00004C010000}"/>
    <cellStyle name="normální_GB_TB6A_SANITARY_BQ_071601_Vorac" xfId="230" xr:uid="{00000000-0005-0000-0000-00004D010000}"/>
    <cellStyle name="Normalny_Arkusz1" xfId="231" xr:uid="{00000000-0005-0000-0000-00004F010000}"/>
    <cellStyle name="Note" xfId="232" xr:uid="{00000000-0005-0000-0000-000050010000}"/>
    <cellStyle name="Note 2" xfId="233" xr:uid="{00000000-0005-0000-0000-000051010000}"/>
    <cellStyle name="Note 2 2" xfId="327" xr:uid="{00000000-0005-0000-0000-000052010000}"/>
    <cellStyle name="Note 3" xfId="326" xr:uid="{00000000-0005-0000-0000-000053010000}"/>
    <cellStyle name="Note 3 2" xfId="418" xr:uid="{00000000-0005-0000-0000-000054010000}"/>
    <cellStyle name="Note 3 3" xfId="422" xr:uid="{00000000-0005-0000-0000-000055010000}"/>
    <cellStyle name="Œ…‹æØ‚è [0.00]_cost" xfId="234" xr:uid="{00000000-0005-0000-0000-000056010000}"/>
    <cellStyle name="Œ…‹æØ‚è_cost" xfId="235" xr:uid="{00000000-0005-0000-0000-000057010000}"/>
    <cellStyle name="ord12" xfId="236" xr:uid="{00000000-0005-0000-0000-000058010000}"/>
    <cellStyle name="ord6962" xfId="237" xr:uid="{00000000-0005-0000-0000-000059010000}"/>
    <cellStyle name="orders" xfId="238" xr:uid="{00000000-0005-0000-0000-00005A010000}"/>
    <cellStyle name="Output" xfId="239" xr:uid="{00000000-0005-0000-0000-00005B010000}"/>
    <cellStyle name="Podhlavička" xfId="240" xr:uid="{00000000-0005-0000-0000-00005C010000}"/>
    <cellStyle name="pozice" xfId="241" xr:uid="{00000000-0005-0000-0000-00005D010000}"/>
    <cellStyle name="pozice 2" xfId="400" xr:uid="{00000000-0005-0000-0000-00005E010000}"/>
    <cellStyle name="pozice 3" xfId="368" xr:uid="{00000000-0005-0000-0000-00005F010000}"/>
    <cellStyle name="Poznámka 2" xfId="242" xr:uid="{00000000-0005-0000-0000-000060010000}"/>
    <cellStyle name="Poznámka 2 2" xfId="328" xr:uid="{00000000-0005-0000-0000-000061010000}"/>
    <cellStyle name="Prepojená bunka" xfId="243" xr:uid="{00000000-0005-0000-0000-000062010000}"/>
    <cellStyle name="procent 2" xfId="244" xr:uid="{00000000-0005-0000-0000-000063010000}"/>
    <cellStyle name="procent 2 2" xfId="245" xr:uid="{00000000-0005-0000-0000-000064010000}"/>
    <cellStyle name="procent 2 2 2" xfId="402" xr:uid="{00000000-0005-0000-0000-000065010000}"/>
    <cellStyle name="procent 2 2 3" xfId="370" xr:uid="{00000000-0005-0000-0000-000066010000}"/>
    <cellStyle name="procent 2 3" xfId="401" xr:uid="{00000000-0005-0000-0000-000067010000}"/>
    <cellStyle name="procent 2 4" xfId="369" xr:uid="{00000000-0005-0000-0000-000068010000}"/>
    <cellStyle name="Procenta 2" xfId="246" xr:uid="{00000000-0005-0000-0000-000069010000}"/>
    <cellStyle name="Procenta 2 2" xfId="330" xr:uid="{00000000-0005-0000-0000-00006A010000}"/>
    <cellStyle name="Procenta 3" xfId="247" xr:uid="{00000000-0005-0000-0000-00006B010000}"/>
    <cellStyle name="Procenta 4" xfId="329" xr:uid="{00000000-0005-0000-0000-00006C010000}"/>
    <cellStyle name="Procenta 4 2" xfId="419" xr:uid="{00000000-0005-0000-0000-00006D010000}"/>
    <cellStyle name="Procenta 4 3" xfId="423" xr:uid="{00000000-0005-0000-0000-00006E010000}"/>
    <cellStyle name="Propojená buňka 2" xfId="248" xr:uid="{00000000-0005-0000-0000-00006F010000}"/>
    <cellStyle name="rozpočet" xfId="249" xr:uid="{00000000-0005-0000-0000-000070010000}"/>
    <cellStyle name="Spolu" xfId="250" xr:uid="{00000000-0005-0000-0000-000071010000}"/>
    <cellStyle name="Správně 2" xfId="251" xr:uid="{00000000-0005-0000-0000-000072010000}"/>
    <cellStyle name="Standaard_005-A3-200 (5.3) - lars" xfId="252" xr:uid="{00000000-0005-0000-0000-000073010000}"/>
    <cellStyle name="Styl 1" xfId="253" xr:uid="{00000000-0005-0000-0000-000074010000}"/>
    <cellStyle name="Styl 1 2" xfId="254" xr:uid="{00000000-0005-0000-0000-000075010000}"/>
    <cellStyle name="Styl 1 2 2" xfId="255" xr:uid="{00000000-0005-0000-0000-000076010000}"/>
    <cellStyle name="Styl 1 2 2 2" xfId="332" xr:uid="{00000000-0005-0000-0000-000077010000}"/>
    <cellStyle name="Styl 1 2 3" xfId="256" xr:uid="{00000000-0005-0000-0000-000078010000}"/>
    <cellStyle name="Styl 1 2 3 2" xfId="333" xr:uid="{00000000-0005-0000-0000-000079010000}"/>
    <cellStyle name="Styl 1 2 4" xfId="257" xr:uid="{00000000-0005-0000-0000-00007A010000}"/>
    <cellStyle name="Styl 1 2 4 2" xfId="334" xr:uid="{00000000-0005-0000-0000-00007B010000}"/>
    <cellStyle name="Styl 1 2 5" xfId="331" xr:uid="{00000000-0005-0000-0000-00007C010000}"/>
    <cellStyle name="Styl 1 3" xfId="258" xr:uid="{00000000-0005-0000-0000-00007D010000}"/>
    <cellStyle name="Styl 1 3 2" xfId="335" xr:uid="{00000000-0005-0000-0000-00007E010000}"/>
    <cellStyle name="Styl 1 4" xfId="259" xr:uid="{00000000-0005-0000-0000-00007F010000}"/>
    <cellStyle name="Styl 1 4 2" xfId="336" xr:uid="{00000000-0005-0000-0000-000080010000}"/>
    <cellStyle name="Styl 1 5" xfId="260" xr:uid="{00000000-0005-0000-0000-000081010000}"/>
    <cellStyle name="Styl 1_SO 001-70  VZT-POL" xfId="261" xr:uid="{00000000-0005-0000-0000-000082010000}"/>
    <cellStyle name="Style 1" xfId="262" xr:uid="{00000000-0005-0000-0000-000083010000}"/>
    <cellStyle name="Style 1 2" xfId="263" xr:uid="{00000000-0005-0000-0000-000084010000}"/>
    <cellStyle name="Style 1 2 2" xfId="338" xr:uid="{00000000-0005-0000-0000-000085010000}"/>
    <cellStyle name="Style 1 3" xfId="337" xr:uid="{00000000-0005-0000-0000-000086010000}"/>
    <cellStyle name="Štýl 1" xfId="264" xr:uid="{00000000-0005-0000-0000-000087010000}"/>
    <cellStyle name="text" xfId="265" xr:uid="{00000000-0005-0000-0000-000088010000}"/>
    <cellStyle name="Text upozornění 2" xfId="266" xr:uid="{00000000-0005-0000-0000-000089010000}"/>
    <cellStyle name="Text upozornenia" xfId="267" xr:uid="{00000000-0005-0000-0000-00008A010000}"/>
    <cellStyle name="Title" xfId="268" xr:uid="{00000000-0005-0000-0000-00008B010000}"/>
    <cellStyle name="titre1" xfId="269" xr:uid="{00000000-0005-0000-0000-00008C010000}"/>
    <cellStyle name="titre2" xfId="270" xr:uid="{00000000-0005-0000-0000-00008D010000}"/>
    <cellStyle name="Titul" xfId="271" xr:uid="{00000000-0005-0000-0000-00008E010000}"/>
    <cellStyle name="Total" xfId="272" xr:uid="{00000000-0005-0000-0000-00008F010000}"/>
    <cellStyle name="Vstup 2" xfId="273" xr:uid="{00000000-0005-0000-0000-000090010000}"/>
    <cellStyle name="Výpočet 2" xfId="274" xr:uid="{00000000-0005-0000-0000-000091010000}"/>
    <cellStyle name="Výstup 2" xfId="275" xr:uid="{00000000-0005-0000-0000-000092010000}"/>
    <cellStyle name="Vysvětlující text 2" xfId="276" xr:uid="{00000000-0005-0000-0000-000093010000}"/>
    <cellStyle name="Vysvetľujúci text" xfId="277" xr:uid="{00000000-0005-0000-0000-000094010000}"/>
    <cellStyle name="Währung" xfId="278" xr:uid="{00000000-0005-0000-0000-000095010000}"/>
    <cellStyle name="Warning Text" xfId="279" xr:uid="{00000000-0005-0000-0000-000096010000}"/>
    <cellStyle name="zamówienia" xfId="280" xr:uid="{00000000-0005-0000-0000-000097010000}"/>
    <cellStyle name="Zlá" xfId="281" xr:uid="{00000000-0005-0000-0000-000098010000}"/>
    <cellStyle name="Zvýraznění 1 2" xfId="282" xr:uid="{00000000-0005-0000-0000-000099010000}"/>
    <cellStyle name="Zvýraznění 2 2" xfId="283" xr:uid="{00000000-0005-0000-0000-00009A010000}"/>
    <cellStyle name="Zvýraznění 3 2" xfId="284" xr:uid="{00000000-0005-0000-0000-00009B010000}"/>
    <cellStyle name="Zvýraznění 4 2" xfId="285" xr:uid="{00000000-0005-0000-0000-00009C010000}"/>
    <cellStyle name="Zvýraznění 5 2" xfId="286" xr:uid="{00000000-0005-0000-0000-00009D010000}"/>
    <cellStyle name="Zvýraznění 6 2" xfId="287" xr:uid="{00000000-0005-0000-0000-00009E010000}"/>
    <cellStyle name="Zvýraznenie1" xfId="288" xr:uid="{00000000-0005-0000-0000-00009F010000}"/>
    <cellStyle name="Zvýraznenie2" xfId="289" xr:uid="{00000000-0005-0000-0000-0000A0010000}"/>
    <cellStyle name="Zvýraznenie3" xfId="290" xr:uid="{00000000-0005-0000-0000-0000A1010000}"/>
    <cellStyle name="Zvýraznenie4" xfId="291" xr:uid="{00000000-0005-0000-0000-0000A2010000}"/>
    <cellStyle name="Zvýraznenie5" xfId="292" xr:uid="{00000000-0005-0000-0000-0000A3010000}"/>
    <cellStyle name="Zvýraznenie6" xfId="293" xr:uid="{00000000-0005-0000-0000-0000A4010000}"/>
    <cellStyle name="쉼표 [0]_PAC1_Extra Works" xfId="294" xr:uid="{00000000-0005-0000-0000-0000A5010000}"/>
    <cellStyle name="표준_PAC1_Extra Works" xfId="295" xr:uid="{00000000-0005-0000-0000-0000A6010000}"/>
    <cellStyle name="桁区切り [0.00]_22Oct01Toyota Indirect Cost Summary Package-F(P&amp;W shop)" xfId="296" xr:uid="{00000000-0005-0000-0000-0000A7010000}"/>
    <cellStyle name="桁区切り_Package -F PROPOSED STAFF SCHEDULE 27,July,01" xfId="297" xr:uid="{00000000-0005-0000-0000-0000A8010000}"/>
    <cellStyle name="標準_031007Drawing schedule" xfId="298" xr:uid="{00000000-0005-0000-0000-0000A9010000}"/>
  </cellStyles>
  <dxfs count="5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T233"/>
  <sheetViews>
    <sheetView tabSelected="1" zoomScaleNormal="100" zoomScaleSheetLayoutView="100" workbookViewId="0">
      <selection activeCell="I11" sqref="I11"/>
    </sheetView>
  </sheetViews>
  <sheetFormatPr defaultColWidth="9.140625" defaultRowHeight="12" outlineLevelCol="1"/>
  <cols>
    <col min="1" max="1" width="7.140625" style="6" bestFit="1" customWidth="1"/>
    <col min="2" max="2" width="7.140625" style="6" customWidth="1" outlineLevel="1"/>
    <col min="3" max="3" width="13.28515625" style="6" customWidth="1" outlineLevel="1"/>
    <col min="4" max="4" width="65.7109375" style="7" customWidth="1"/>
    <col min="5" max="5" width="37.5703125" style="22" customWidth="1" outlineLevel="1"/>
    <col min="6" max="6" width="37.85546875" style="7" customWidth="1" outlineLevel="1"/>
    <col min="7" max="7" width="7.7109375" style="22" customWidth="1"/>
    <col min="8" max="8" width="6.7109375" style="8" customWidth="1"/>
    <col min="9" max="9" width="19.28515625" style="1" customWidth="1"/>
    <col min="10" max="10" width="12.85546875" style="1" customWidth="1"/>
    <col min="11" max="11" width="12.7109375" style="1" customWidth="1" outlineLevel="1"/>
    <col min="12" max="12" width="13.7109375" style="2" customWidth="1" outlineLevel="1"/>
    <col min="13" max="13" width="18.28515625" style="3" customWidth="1" outlineLevel="1"/>
    <col min="14" max="14" width="12.7109375" style="24" customWidth="1"/>
    <col min="15" max="21" width="9.140625" style="24"/>
    <col min="22" max="23" width="9.28515625" style="24" bestFit="1" customWidth="1"/>
    <col min="24" max="25" width="9.140625" style="24"/>
    <col min="26" max="31" width="9.28515625" style="24" bestFit="1" customWidth="1"/>
    <col min="32" max="35" width="14" style="24" bestFit="1" customWidth="1"/>
    <col min="36" max="38" width="9.140625" style="24"/>
    <col min="39" max="44" width="9.28515625" style="24" bestFit="1" customWidth="1"/>
    <col min="45" max="45" width="14" style="24" bestFit="1" customWidth="1"/>
    <col min="46" max="48" width="9.140625" style="24"/>
    <col min="49" max="52" width="9.28515625" style="24" bestFit="1" customWidth="1"/>
    <col min="53" max="53" width="9.140625" style="24"/>
    <col min="54" max="61" width="9.28515625" style="24" bestFit="1" customWidth="1"/>
    <col min="62" max="62" width="9.140625" style="24"/>
    <col min="63" max="66" width="9.28515625" style="24" bestFit="1" customWidth="1"/>
    <col min="67" max="67" width="9.140625" style="24"/>
    <col min="68" max="68" width="9.28515625" style="24" bestFit="1" customWidth="1"/>
    <col min="69" max="71" width="9.140625" style="24"/>
    <col min="72" max="75" width="9.28515625" style="24" bestFit="1" customWidth="1"/>
    <col min="76" max="16384" width="9.140625" style="24"/>
  </cols>
  <sheetData>
    <row r="1" spans="1:18" s="25" customFormat="1" ht="26.25" thickBot="1">
      <c r="A1" s="9" t="s">
        <v>6</v>
      </c>
      <c r="B1" s="10" t="s">
        <v>7</v>
      </c>
      <c r="C1" s="10" t="s">
        <v>7</v>
      </c>
      <c r="D1" s="11" t="s">
        <v>5</v>
      </c>
      <c r="E1" s="11" t="s">
        <v>8</v>
      </c>
      <c r="F1" s="11" t="s">
        <v>9</v>
      </c>
      <c r="G1" s="11" t="s">
        <v>10</v>
      </c>
      <c r="H1" s="12" t="s">
        <v>2</v>
      </c>
      <c r="I1" s="30" t="s">
        <v>11</v>
      </c>
      <c r="J1" s="31" t="s">
        <v>12</v>
      </c>
      <c r="K1" s="32" t="s">
        <v>13</v>
      </c>
      <c r="L1" s="32" t="s">
        <v>14</v>
      </c>
      <c r="M1" s="33" t="s">
        <v>15</v>
      </c>
    </row>
    <row r="2" spans="1:18" s="25" customFormat="1" ht="15.75" thickBot="1">
      <c r="A2" s="55" t="s">
        <v>27</v>
      </c>
      <c r="B2" s="39"/>
      <c r="C2" s="56" t="str">
        <f t="shared" ref="C2" si="0">CONCATENATE(A2,B2)</f>
        <v>AHU 1.</v>
      </c>
      <c r="D2" s="13" t="s">
        <v>78</v>
      </c>
      <c r="E2" s="21"/>
      <c r="F2" s="14"/>
      <c r="G2" s="48"/>
      <c r="H2" s="15"/>
      <c r="I2" s="34"/>
      <c r="J2" s="34"/>
      <c r="K2" s="35"/>
      <c r="L2" s="35"/>
      <c r="M2" s="36"/>
      <c r="N2" s="29"/>
      <c r="O2" s="26"/>
      <c r="P2" s="26"/>
      <c r="Q2" s="24"/>
      <c r="R2" s="24"/>
    </row>
    <row r="3" spans="1:18" s="25" customFormat="1" ht="240.4" customHeight="1">
      <c r="A3" s="86" t="str">
        <f t="shared" ref="A3:A33" si="1">A2</f>
        <v>AHU 1.</v>
      </c>
      <c r="B3" s="40" t="s">
        <v>19</v>
      </c>
      <c r="C3" s="54" t="str">
        <f>CONCATENATE(A3,B3)</f>
        <v>AHU 1.001</v>
      </c>
      <c r="D3" s="20" t="s">
        <v>182</v>
      </c>
      <c r="E3" s="44" t="s">
        <v>117</v>
      </c>
      <c r="F3" s="43"/>
      <c r="G3" s="47">
        <v>1</v>
      </c>
      <c r="H3" s="16" t="s">
        <v>0</v>
      </c>
      <c r="I3" s="42"/>
      <c r="J3" s="37"/>
      <c r="K3" s="4">
        <f>G3*I3</f>
        <v>0</v>
      </c>
      <c r="L3" s="4">
        <f>G3*J3</f>
        <v>0</v>
      </c>
      <c r="M3" s="41">
        <f>SUM(K3:L3)</f>
        <v>0</v>
      </c>
      <c r="O3" s="26"/>
      <c r="P3" s="26"/>
    </row>
    <row r="4" spans="1:18" s="25" customFormat="1" ht="13.7" customHeight="1">
      <c r="A4" s="86" t="str">
        <f>A2</f>
        <v>AHU 1.</v>
      </c>
      <c r="B4" s="40" t="s">
        <v>112</v>
      </c>
      <c r="C4" s="54" t="str">
        <f t="shared" ref="C4" si="2">CONCATENATE(A4,B4)</f>
        <v>AHU 1.001a</v>
      </c>
      <c r="D4" s="20" t="s">
        <v>126</v>
      </c>
      <c r="E4" s="44" t="s">
        <v>183</v>
      </c>
      <c r="F4" s="43"/>
      <c r="G4" s="47">
        <v>1</v>
      </c>
      <c r="H4" s="16" t="s">
        <v>0</v>
      </c>
      <c r="I4" s="38"/>
      <c r="J4" s="38"/>
      <c r="K4" s="4">
        <f t="shared" ref="K4:K67" si="3">G4*I4</f>
        <v>0</v>
      </c>
      <c r="L4" s="4">
        <f t="shared" ref="L4:L67" si="4">G4*J4</f>
        <v>0</v>
      </c>
      <c r="M4" s="41">
        <f t="shared" ref="M4:M67" si="5">SUM(K4:L4)</f>
        <v>0</v>
      </c>
      <c r="O4"/>
      <c r="P4"/>
      <c r="Q4"/>
      <c r="R4"/>
    </row>
    <row r="5" spans="1:18" s="25" customFormat="1" ht="13.7" customHeight="1">
      <c r="A5" s="86" t="str">
        <f>A3</f>
        <v>AHU 1.</v>
      </c>
      <c r="B5" s="40" t="s">
        <v>175</v>
      </c>
      <c r="C5" s="54" t="str">
        <f t="shared" ref="C5" si="6">CONCATENATE(A5,B5)</f>
        <v>AHU 1.001b</v>
      </c>
      <c r="D5" s="20" t="s">
        <v>176</v>
      </c>
      <c r="E5" s="44"/>
      <c r="F5" s="43"/>
      <c r="G5" s="47">
        <v>1</v>
      </c>
      <c r="H5" s="16" t="s">
        <v>0</v>
      </c>
      <c r="I5" s="38"/>
      <c r="J5" s="38"/>
      <c r="K5" s="4">
        <f t="shared" si="3"/>
        <v>0</v>
      </c>
      <c r="L5" s="4">
        <f t="shared" si="4"/>
        <v>0</v>
      </c>
      <c r="M5" s="41">
        <f t="shared" si="5"/>
        <v>0</v>
      </c>
      <c r="O5"/>
      <c r="P5"/>
      <c r="Q5"/>
      <c r="R5"/>
    </row>
    <row r="6" spans="1:18" s="25" customFormat="1" ht="13.7" customHeight="1">
      <c r="A6" s="86" t="str">
        <f>A4</f>
        <v>AHU 1.</v>
      </c>
      <c r="B6" s="40" t="s">
        <v>180</v>
      </c>
      <c r="C6" s="54" t="str">
        <f t="shared" ref="C6" si="7">CONCATENATE(A6,B6)</f>
        <v>AHU 1.001c</v>
      </c>
      <c r="D6" s="20" t="s">
        <v>177</v>
      </c>
      <c r="E6" s="44"/>
      <c r="F6" s="43"/>
      <c r="G6" s="47">
        <v>1</v>
      </c>
      <c r="H6" s="16" t="s">
        <v>0</v>
      </c>
      <c r="I6" s="38"/>
      <c r="J6" s="38"/>
      <c r="K6" s="4">
        <f t="shared" si="3"/>
        <v>0</v>
      </c>
      <c r="L6" s="4">
        <f t="shared" si="4"/>
        <v>0</v>
      </c>
      <c r="M6" s="41">
        <f t="shared" si="5"/>
        <v>0</v>
      </c>
      <c r="O6"/>
      <c r="P6"/>
      <c r="Q6"/>
      <c r="R6"/>
    </row>
    <row r="7" spans="1:18" s="25" customFormat="1" ht="13.7" customHeight="1">
      <c r="A7" s="86" t="str">
        <f>A3</f>
        <v>AHU 1.</v>
      </c>
      <c r="B7" s="40" t="s">
        <v>20</v>
      </c>
      <c r="C7" s="54" t="str">
        <f t="shared" ref="C7" si="8">CONCATENATE(A7,B7)</f>
        <v>AHU 1.002</v>
      </c>
      <c r="D7" s="20" t="s">
        <v>52</v>
      </c>
      <c r="E7" s="44" t="s">
        <v>118</v>
      </c>
      <c r="F7" s="43"/>
      <c r="G7" s="47">
        <v>2</v>
      </c>
      <c r="H7" s="16" t="s">
        <v>0</v>
      </c>
      <c r="I7" s="38"/>
      <c r="J7" s="37"/>
      <c r="K7" s="4">
        <f t="shared" si="3"/>
        <v>0</v>
      </c>
      <c r="L7" s="4">
        <f t="shared" si="4"/>
        <v>0</v>
      </c>
      <c r="M7" s="41">
        <f t="shared" si="5"/>
        <v>0</v>
      </c>
      <c r="O7"/>
      <c r="P7"/>
      <c r="Q7"/>
      <c r="R7"/>
    </row>
    <row r="8" spans="1:18" s="25" customFormat="1" ht="13.7" customHeight="1">
      <c r="A8" s="86" t="str">
        <f>A4</f>
        <v>AHU 1.</v>
      </c>
      <c r="B8" s="40" t="s">
        <v>21</v>
      </c>
      <c r="C8" s="54" t="str">
        <f t="shared" ref="C8" si="9">CONCATENATE(A8,B8)</f>
        <v>AHU 1.003</v>
      </c>
      <c r="D8" s="20" t="s">
        <v>52</v>
      </c>
      <c r="E8" s="44" t="s">
        <v>119</v>
      </c>
      <c r="F8" s="43"/>
      <c r="G8" s="47">
        <v>1</v>
      </c>
      <c r="H8" s="16" t="s">
        <v>0</v>
      </c>
      <c r="I8" s="38"/>
      <c r="J8" s="37"/>
      <c r="K8" s="4">
        <f t="shared" si="3"/>
        <v>0</v>
      </c>
      <c r="L8" s="4">
        <f t="shared" si="4"/>
        <v>0</v>
      </c>
      <c r="M8" s="41">
        <f t="shared" si="5"/>
        <v>0</v>
      </c>
      <c r="O8"/>
      <c r="P8"/>
      <c r="Q8"/>
      <c r="R8"/>
    </row>
    <row r="9" spans="1:18" s="25" customFormat="1" ht="13.7" customHeight="1">
      <c r="A9" s="86" t="str">
        <f>A7</f>
        <v>AHU 1.</v>
      </c>
      <c r="B9" s="40" t="s">
        <v>22</v>
      </c>
      <c r="C9" s="54" t="str">
        <f t="shared" ref="C9:C11" si="10">CONCATENATE(A9,B9)</f>
        <v>AHU 1.004</v>
      </c>
      <c r="D9" s="20" t="s">
        <v>52</v>
      </c>
      <c r="E9" s="44" t="s">
        <v>54</v>
      </c>
      <c r="F9" s="43"/>
      <c r="G9" s="47">
        <v>2</v>
      </c>
      <c r="H9" s="16" t="s">
        <v>0</v>
      </c>
      <c r="I9" s="38"/>
      <c r="J9" s="37"/>
      <c r="K9" s="4">
        <f t="shared" si="3"/>
        <v>0</v>
      </c>
      <c r="L9" s="4">
        <f t="shared" si="4"/>
        <v>0</v>
      </c>
      <c r="M9" s="41">
        <f t="shared" si="5"/>
        <v>0</v>
      </c>
      <c r="O9"/>
      <c r="P9"/>
      <c r="Q9"/>
      <c r="R9"/>
    </row>
    <row r="10" spans="1:18" s="25" customFormat="1" ht="13.7" customHeight="1">
      <c r="A10" s="86" t="str">
        <f t="shared" si="1"/>
        <v>AHU 1.</v>
      </c>
      <c r="B10" s="40" t="s">
        <v>23</v>
      </c>
      <c r="C10" s="54" t="str">
        <f t="shared" ref="C10" si="11">CONCATENATE(A10,B10)</f>
        <v>AHU 1.005</v>
      </c>
      <c r="D10" s="20" t="s">
        <v>52</v>
      </c>
      <c r="E10" s="44" t="s">
        <v>120</v>
      </c>
      <c r="F10" s="43"/>
      <c r="G10" s="47">
        <v>2</v>
      </c>
      <c r="H10" s="16" t="s">
        <v>0</v>
      </c>
      <c r="I10" s="38"/>
      <c r="J10" s="37"/>
      <c r="K10" s="4">
        <f t="shared" si="3"/>
        <v>0</v>
      </c>
      <c r="L10" s="4">
        <f t="shared" si="4"/>
        <v>0</v>
      </c>
      <c r="M10" s="41">
        <f t="shared" si="5"/>
        <v>0</v>
      </c>
      <c r="O10"/>
      <c r="P10"/>
      <c r="Q10"/>
      <c r="R10"/>
    </row>
    <row r="11" spans="1:18" s="25" customFormat="1" ht="13.7" customHeight="1">
      <c r="A11" s="86" t="str">
        <f>A9</f>
        <v>AHU 1.</v>
      </c>
      <c r="B11" s="40" t="s">
        <v>24</v>
      </c>
      <c r="C11" s="54" t="str">
        <f t="shared" si="10"/>
        <v>AHU 1.006</v>
      </c>
      <c r="D11" s="20" t="s">
        <v>52</v>
      </c>
      <c r="E11" s="44" t="s">
        <v>116</v>
      </c>
      <c r="F11" s="43"/>
      <c r="G11" s="47">
        <v>1</v>
      </c>
      <c r="H11" s="16" t="s">
        <v>0</v>
      </c>
      <c r="I11" s="38"/>
      <c r="J11" s="37"/>
      <c r="K11" s="4">
        <f t="shared" si="3"/>
        <v>0</v>
      </c>
      <c r="L11" s="4">
        <f t="shared" si="4"/>
        <v>0</v>
      </c>
      <c r="M11" s="41">
        <f t="shared" si="5"/>
        <v>0</v>
      </c>
      <c r="O11"/>
      <c r="P11"/>
      <c r="Q11"/>
      <c r="R11"/>
    </row>
    <row r="12" spans="1:18" s="25" customFormat="1" ht="13.7" customHeight="1">
      <c r="A12" s="86" t="str">
        <f>A10</f>
        <v>AHU 1.</v>
      </c>
      <c r="B12" s="40" t="s">
        <v>49</v>
      </c>
      <c r="C12" s="54" t="str">
        <f t="shared" ref="C12" si="12">CONCATENATE(A12,B12)</f>
        <v>AHU 1.007</v>
      </c>
      <c r="D12" s="20" t="s">
        <v>52</v>
      </c>
      <c r="E12" s="44" t="s">
        <v>53</v>
      </c>
      <c r="F12" s="43"/>
      <c r="G12" s="47">
        <v>1</v>
      </c>
      <c r="H12" s="16" t="s">
        <v>0</v>
      </c>
      <c r="I12" s="38"/>
      <c r="J12" s="37"/>
      <c r="K12" s="4">
        <f t="shared" si="3"/>
        <v>0</v>
      </c>
      <c r="L12" s="4">
        <f t="shared" si="4"/>
        <v>0</v>
      </c>
      <c r="M12" s="41">
        <f t="shared" si="5"/>
        <v>0</v>
      </c>
      <c r="O12"/>
      <c r="P12"/>
      <c r="Q12"/>
      <c r="R12"/>
    </row>
    <row r="13" spans="1:18" s="25" customFormat="1" ht="13.7" customHeight="1">
      <c r="A13" s="86" t="str">
        <f>A11</f>
        <v>AHU 1.</v>
      </c>
      <c r="B13" s="40" t="s">
        <v>49</v>
      </c>
      <c r="C13" s="54" t="str">
        <f t="shared" ref="C13" si="13">CONCATENATE(A13,B13)</f>
        <v>AHU 1.007</v>
      </c>
      <c r="D13" s="20" t="s">
        <v>114</v>
      </c>
      <c r="E13" s="44" t="s">
        <v>53</v>
      </c>
      <c r="F13" s="43" t="s">
        <v>115</v>
      </c>
      <c r="G13" s="47">
        <v>12</v>
      </c>
      <c r="H13" s="16" t="s">
        <v>0</v>
      </c>
      <c r="I13" s="38"/>
      <c r="J13" s="37"/>
      <c r="K13" s="4">
        <f t="shared" si="3"/>
        <v>0</v>
      </c>
      <c r="L13" s="4">
        <f t="shared" si="4"/>
        <v>0</v>
      </c>
      <c r="M13" s="41">
        <f t="shared" si="5"/>
        <v>0</v>
      </c>
      <c r="O13"/>
      <c r="P13"/>
      <c r="Q13"/>
      <c r="R13"/>
    </row>
    <row r="14" spans="1:18" s="25" customFormat="1" ht="13.7" customHeight="1">
      <c r="A14" s="86" t="str">
        <f>A3</f>
        <v>AHU 1.</v>
      </c>
      <c r="B14" s="40" t="s">
        <v>46</v>
      </c>
      <c r="C14" s="54" t="str">
        <f t="shared" ref="C14" si="14">CONCATENATE(A14,B14)</f>
        <v>AHU 1.051</v>
      </c>
      <c r="D14" s="20" t="s">
        <v>48</v>
      </c>
      <c r="E14" s="44" t="s">
        <v>113</v>
      </c>
      <c r="F14" s="43" t="s">
        <v>121</v>
      </c>
      <c r="G14" s="47">
        <v>2</v>
      </c>
      <c r="H14" s="16" t="s">
        <v>0</v>
      </c>
      <c r="I14" s="38"/>
      <c r="J14" s="37"/>
      <c r="K14" s="4">
        <f t="shared" si="3"/>
        <v>0</v>
      </c>
      <c r="L14" s="4">
        <f t="shared" si="4"/>
        <v>0</v>
      </c>
      <c r="M14" s="41">
        <f t="shared" si="5"/>
        <v>0</v>
      </c>
      <c r="O14"/>
      <c r="P14"/>
      <c r="Q14"/>
      <c r="R14"/>
    </row>
    <row r="15" spans="1:18" s="25" customFormat="1" ht="13.7" customHeight="1">
      <c r="A15" s="86" t="str">
        <f>A7</f>
        <v>AHU 1.</v>
      </c>
      <c r="B15" s="40" t="s">
        <v>16</v>
      </c>
      <c r="C15" s="54" t="str">
        <f t="shared" ref="C15" si="15">CONCATENATE(A15,B15)</f>
        <v>AHU 1.101</v>
      </c>
      <c r="D15" s="20" t="s">
        <v>137</v>
      </c>
      <c r="E15" s="43" t="s">
        <v>53</v>
      </c>
      <c r="F15" s="43"/>
      <c r="G15" s="47">
        <v>7</v>
      </c>
      <c r="H15" s="16" t="s">
        <v>0</v>
      </c>
      <c r="I15" s="38"/>
      <c r="J15" s="37"/>
      <c r="K15" s="4">
        <f t="shared" si="3"/>
        <v>0</v>
      </c>
      <c r="L15" s="4">
        <f t="shared" si="4"/>
        <v>0</v>
      </c>
      <c r="M15" s="41">
        <f t="shared" si="5"/>
        <v>0</v>
      </c>
      <c r="O15"/>
      <c r="P15"/>
      <c r="Q15"/>
      <c r="R15"/>
    </row>
    <row r="16" spans="1:18" s="25" customFormat="1" ht="13.7" customHeight="1">
      <c r="A16" s="86" t="str">
        <f>A9</f>
        <v>AHU 1.</v>
      </c>
      <c r="B16" s="40" t="s">
        <v>55</v>
      </c>
      <c r="C16" s="54" t="str">
        <f t="shared" ref="C16:C25" si="16">CONCATENATE(A16,B16)</f>
        <v>AHU 1.102</v>
      </c>
      <c r="D16" s="20" t="s">
        <v>137</v>
      </c>
      <c r="E16" s="43" t="s">
        <v>60</v>
      </c>
      <c r="F16" s="43"/>
      <c r="G16" s="47">
        <v>1</v>
      </c>
      <c r="H16" s="16" t="s">
        <v>0</v>
      </c>
      <c r="I16" s="38"/>
      <c r="J16" s="37"/>
      <c r="K16" s="4">
        <f t="shared" si="3"/>
        <v>0</v>
      </c>
      <c r="L16" s="4">
        <f t="shared" si="4"/>
        <v>0</v>
      </c>
      <c r="M16" s="41">
        <f t="shared" si="5"/>
        <v>0</v>
      </c>
      <c r="O16"/>
      <c r="P16"/>
      <c r="Q16"/>
      <c r="R16"/>
    </row>
    <row r="17" spans="1:18" s="25" customFormat="1" ht="13.7" customHeight="1">
      <c r="A17" s="86" t="str">
        <f>A10</f>
        <v>AHU 1.</v>
      </c>
      <c r="B17" s="40" t="s">
        <v>56</v>
      </c>
      <c r="C17" s="54" t="str">
        <f t="shared" si="16"/>
        <v>AHU 1.103</v>
      </c>
      <c r="D17" s="20" t="s">
        <v>137</v>
      </c>
      <c r="E17" s="43" t="s">
        <v>77</v>
      </c>
      <c r="F17" s="43"/>
      <c r="G17" s="47">
        <v>1</v>
      </c>
      <c r="H17" s="16" t="s">
        <v>0</v>
      </c>
      <c r="I17" s="38"/>
      <c r="J17" s="37"/>
      <c r="K17" s="4">
        <f t="shared" si="3"/>
        <v>0</v>
      </c>
      <c r="L17" s="4">
        <f t="shared" si="4"/>
        <v>0</v>
      </c>
      <c r="M17" s="41">
        <f t="shared" si="5"/>
        <v>0</v>
      </c>
      <c r="O17"/>
      <c r="P17"/>
      <c r="Q17"/>
      <c r="R17"/>
    </row>
    <row r="18" spans="1:18" s="25" customFormat="1" ht="13.7" customHeight="1">
      <c r="A18" s="86" t="str">
        <f>A11</f>
        <v>AHU 1.</v>
      </c>
      <c r="B18" s="40" t="s">
        <v>57</v>
      </c>
      <c r="C18" s="54" t="str">
        <f t="shared" si="16"/>
        <v>AHU 1.104</v>
      </c>
      <c r="D18" s="20" t="s">
        <v>137</v>
      </c>
      <c r="E18" s="43" t="s">
        <v>116</v>
      </c>
      <c r="F18" s="43"/>
      <c r="G18" s="47">
        <v>1</v>
      </c>
      <c r="H18" s="16" t="s">
        <v>0</v>
      </c>
      <c r="I18" s="38"/>
      <c r="J18" s="37"/>
      <c r="K18" s="4">
        <f t="shared" si="3"/>
        <v>0</v>
      </c>
      <c r="L18" s="4">
        <f t="shared" si="4"/>
        <v>0</v>
      </c>
      <c r="M18" s="41">
        <f t="shared" si="5"/>
        <v>0</v>
      </c>
      <c r="O18"/>
      <c r="P18"/>
      <c r="Q18"/>
      <c r="R18"/>
    </row>
    <row r="19" spans="1:18" s="25" customFormat="1" ht="13.7" customHeight="1">
      <c r="A19" s="86" t="str">
        <f t="shared" ref="A19:A24" si="17">A13</f>
        <v>AHU 1.</v>
      </c>
      <c r="B19" s="40" t="s">
        <v>58</v>
      </c>
      <c r="C19" s="54" t="str">
        <f t="shared" si="16"/>
        <v>AHU 1.105</v>
      </c>
      <c r="D19" s="20" t="s">
        <v>137</v>
      </c>
      <c r="E19" s="43" t="s">
        <v>139</v>
      </c>
      <c r="F19" s="43"/>
      <c r="G19" s="47">
        <v>1</v>
      </c>
      <c r="H19" s="16" t="s">
        <v>0</v>
      </c>
      <c r="I19" s="38"/>
      <c r="J19" s="37"/>
      <c r="K19" s="4">
        <f t="shared" si="3"/>
        <v>0</v>
      </c>
      <c r="L19" s="4">
        <f t="shared" si="4"/>
        <v>0</v>
      </c>
      <c r="M19" s="41">
        <f t="shared" si="5"/>
        <v>0</v>
      </c>
      <c r="O19"/>
      <c r="P19"/>
      <c r="Q19"/>
      <c r="R19"/>
    </row>
    <row r="20" spans="1:18" s="25" customFormat="1" ht="13.7" customHeight="1">
      <c r="A20" s="86" t="str">
        <f t="shared" si="17"/>
        <v>AHU 1.</v>
      </c>
      <c r="B20" s="40" t="s">
        <v>59</v>
      </c>
      <c r="C20" s="54" t="str">
        <f t="shared" si="16"/>
        <v>AHU 1.106</v>
      </c>
      <c r="D20" s="20" t="s">
        <v>137</v>
      </c>
      <c r="E20" s="43" t="s">
        <v>118</v>
      </c>
      <c r="F20" s="43"/>
      <c r="G20" s="47">
        <v>3</v>
      </c>
      <c r="H20" s="16" t="s">
        <v>0</v>
      </c>
      <c r="I20" s="38"/>
      <c r="J20" s="37"/>
      <c r="K20" s="4">
        <f t="shared" si="3"/>
        <v>0</v>
      </c>
      <c r="L20" s="4">
        <f t="shared" si="4"/>
        <v>0</v>
      </c>
      <c r="M20" s="41">
        <f t="shared" si="5"/>
        <v>0</v>
      </c>
      <c r="O20"/>
      <c r="P20"/>
      <c r="Q20"/>
      <c r="R20"/>
    </row>
    <row r="21" spans="1:18" s="25" customFormat="1" ht="13.7" customHeight="1">
      <c r="A21" s="86" t="str">
        <f t="shared" si="17"/>
        <v>AHU 1.</v>
      </c>
      <c r="B21" s="40" t="s">
        <v>122</v>
      </c>
      <c r="C21" s="54" t="str">
        <f t="shared" ref="C21" si="18">CONCATENATE(A21,B21)</f>
        <v>AHU 1.107</v>
      </c>
      <c r="D21" s="20" t="s">
        <v>137</v>
      </c>
      <c r="E21" s="43" t="s">
        <v>119</v>
      </c>
      <c r="F21" s="43"/>
      <c r="G21" s="47">
        <v>1</v>
      </c>
      <c r="H21" s="16" t="s">
        <v>0</v>
      </c>
      <c r="I21" s="38"/>
      <c r="J21" s="37"/>
      <c r="K21" s="4">
        <f t="shared" si="3"/>
        <v>0</v>
      </c>
      <c r="L21" s="4">
        <f t="shared" si="4"/>
        <v>0</v>
      </c>
      <c r="M21" s="41">
        <f t="shared" si="5"/>
        <v>0</v>
      </c>
      <c r="O21"/>
      <c r="P21"/>
      <c r="Q21"/>
      <c r="R21"/>
    </row>
    <row r="22" spans="1:18" s="25" customFormat="1" ht="13.7" customHeight="1">
      <c r="A22" s="86" t="str">
        <f t="shared" si="17"/>
        <v>AHU 1.</v>
      </c>
      <c r="B22" s="40" t="s">
        <v>124</v>
      </c>
      <c r="C22" s="54" t="str">
        <f t="shared" ref="C22:C23" si="19">CONCATENATE(A22,B22)</f>
        <v>AHU 1.108</v>
      </c>
      <c r="D22" s="20" t="s">
        <v>137</v>
      </c>
      <c r="E22" s="43" t="s">
        <v>138</v>
      </c>
      <c r="F22" s="43"/>
      <c r="G22" s="47">
        <v>1</v>
      </c>
      <c r="H22" s="16" t="s">
        <v>0</v>
      </c>
      <c r="I22" s="38"/>
      <c r="J22" s="37"/>
      <c r="K22" s="4">
        <f t="shared" si="3"/>
        <v>0</v>
      </c>
      <c r="L22" s="4">
        <f t="shared" si="4"/>
        <v>0</v>
      </c>
      <c r="M22" s="41">
        <f t="shared" si="5"/>
        <v>0</v>
      </c>
      <c r="O22"/>
      <c r="P22"/>
      <c r="Q22"/>
      <c r="R22"/>
    </row>
    <row r="23" spans="1:18" s="25" customFormat="1" ht="13.7" customHeight="1">
      <c r="A23" s="86" t="str">
        <f t="shared" si="17"/>
        <v>AHU 1.</v>
      </c>
      <c r="B23" s="40" t="s">
        <v>125</v>
      </c>
      <c r="C23" s="54" t="str">
        <f t="shared" si="19"/>
        <v>AHU 1.109</v>
      </c>
      <c r="D23" s="20" t="s">
        <v>137</v>
      </c>
      <c r="E23" s="43" t="s">
        <v>123</v>
      </c>
      <c r="F23" s="43"/>
      <c r="G23" s="47">
        <v>1</v>
      </c>
      <c r="H23" s="16" t="s">
        <v>0</v>
      </c>
      <c r="I23" s="38"/>
      <c r="J23" s="37"/>
      <c r="K23" s="4">
        <f t="shared" si="3"/>
        <v>0</v>
      </c>
      <c r="L23" s="4">
        <f t="shared" si="4"/>
        <v>0</v>
      </c>
      <c r="M23" s="41">
        <f t="shared" si="5"/>
        <v>0</v>
      </c>
      <c r="O23"/>
      <c r="P23"/>
      <c r="Q23"/>
      <c r="R23"/>
    </row>
    <row r="24" spans="1:18" s="25" customFormat="1" ht="13.7" customHeight="1">
      <c r="A24" s="86" t="str">
        <f t="shared" si="17"/>
        <v>AHU 1.</v>
      </c>
      <c r="B24" s="40" t="s">
        <v>125</v>
      </c>
      <c r="C24" s="54" t="str">
        <f t="shared" ref="C24" si="20">CONCATENATE(A24,B24)</f>
        <v>AHU 1.109</v>
      </c>
      <c r="D24" s="20" t="s">
        <v>137</v>
      </c>
      <c r="E24" s="43" t="s">
        <v>53</v>
      </c>
      <c r="F24" s="43"/>
      <c r="G24" s="47">
        <v>1</v>
      </c>
      <c r="H24" s="16" t="s">
        <v>0</v>
      </c>
      <c r="I24" s="38"/>
      <c r="J24" s="37"/>
      <c r="K24" s="4">
        <f t="shared" si="3"/>
        <v>0</v>
      </c>
      <c r="L24" s="4">
        <f t="shared" si="4"/>
        <v>0</v>
      </c>
      <c r="M24" s="41">
        <f t="shared" si="5"/>
        <v>0</v>
      </c>
      <c r="O24"/>
      <c r="P24"/>
      <c r="Q24"/>
      <c r="R24"/>
    </row>
    <row r="25" spans="1:18" s="27" customFormat="1" ht="25.5">
      <c r="A25" s="86" t="str">
        <f>A15</f>
        <v>AHU 1.</v>
      </c>
      <c r="B25" s="40" t="s">
        <v>45</v>
      </c>
      <c r="C25" s="54" t="str">
        <f t="shared" si="16"/>
        <v>AHU 1.201</v>
      </c>
      <c r="D25" s="19" t="s">
        <v>61</v>
      </c>
      <c r="E25" s="23" t="s">
        <v>62</v>
      </c>
      <c r="F25" s="44"/>
      <c r="G25" s="46">
        <v>19</v>
      </c>
      <c r="H25" s="18" t="s">
        <v>0</v>
      </c>
      <c r="I25" s="38"/>
      <c r="J25" s="37"/>
      <c r="K25" s="4">
        <f t="shared" si="3"/>
        <v>0</v>
      </c>
      <c r="L25" s="4">
        <f t="shared" si="4"/>
        <v>0</v>
      </c>
      <c r="M25" s="41">
        <f t="shared" si="5"/>
        <v>0</v>
      </c>
      <c r="O25" s="26"/>
      <c r="P25" s="26"/>
    </row>
    <row r="26" spans="1:18" s="27" customFormat="1" ht="25.5">
      <c r="A26" s="86" t="str">
        <f>A16</f>
        <v>AHU 1.</v>
      </c>
      <c r="B26" s="40" t="s">
        <v>170</v>
      </c>
      <c r="C26" s="54" t="str">
        <f t="shared" ref="C26" si="21">CONCATENATE(A26,B26)</f>
        <v>AHU 1.202</v>
      </c>
      <c r="D26" s="19" t="s">
        <v>61</v>
      </c>
      <c r="E26" s="23" t="s">
        <v>64</v>
      </c>
      <c r="F26" s="44"/>
      <c r="G26" s="46">
        <v>3</v>
      </c>
      <c r="H26" s="18" t="s">
        <v>0</v>
      </c>
      <c r="I26" s="38"/>
      <c r="J26" s="37"/>
      <c r="K26" s="4">
        <f t="shared" si="3"/>
        <v>0</v>
      </c>
      <c r="L26" s="4">
        <f t="shared" si="4"/>
        <v>0</v>
      </c>
      <c r="M26" s="41">
        <f t="shared" si="5"/>
        <v>0</v>
      </c>
      <c r="O26" s="26"/>
      <c r="P26" s="26"/>
    </row>
    <row r="27" spans="1:18" s="25" customFormat="1" ht="68.25" customHeight="1">
      <c r="A27" s="86" t="str">
        <f>A15</f>
        <v>AHU 1.</v>
      </c>
      <c r="B27" s="40" t="s">
        <v>17</v>
      </c>
      <c r="C27" s="54" t="str">
        <f t="shared" ref="C27" si="22">CONCATENATE(A27,B27)</f>
        <v>AHU 1.251</v>
      </c>
      <c r="D27" s="20" t="s">
        <v>163</v>
      </c>
      <c r="E27" s="43" t="s">
        <v>146</v>
      </c>
      <c r="F27" s="43"/>
      <c r="G27" s="47">
        <v>1</v>
      </c>
      <c r="H27" s="16" t="s">
        <v>0</v>
      </c>
      <c r="I27" s="38"/>
      <c r="J27" s="37"/>
      <c r="K27" s="4">
        <f t="shared" si="3"/>
        <v>0</v>
      </c>
      <c r="L27" s="4">
        <f t="shared" si="4"/>
        <v>0</v>
      </c>
      <c r="M27" s="41">
        <f t="shared" si="5"/>
        <v>0</v>
      </c>
      <c r="O27"/>
      <c r="P27"/>
      <c r="Q27"/>
      <c r="R27"/>
    </row>
    <row r="28" spans="1:18" s="25" customFormat="1" ht="82.5" customHeight="1">
      <c r="A28" s="86" t="str">
        <f t="shared" si="1"/>
        <v>AHU 1.</v>
      </c>
      <c r="B28" s="40" t="s">
        <v>65</v>
      </c>
      <c r="C28" s="54" t="str">
        <f t="shared" ref="C28" si="23">CONCATENATE(A28,B28)</f>
        <v>AHU 1.252</v>
      </c>
      <c r="D28" s="20" t="s">
        <v>164</v>
      </c>
      <c r="E28" s="43" t="s">
        <v>147</v>
      </c>
      <c r="F28" s="43"/>
      <c r="G28" s="47">
        <v>1</v>
      </c>
      <c r="H28" s="16" t="s">
        <v>0</v>
      </c>
      <c r="I28" s="38"/>
      <c r="J28" s="37"/>
      <c r="K28" s="4">
        <f t="shared" si="3"/>
        <v>0</v>
      </c>
      <c r="L28" s="4">
        <f t="shared" si="4"/>
        <v>0</v>
      </c>
      <c r="M28" s="41">
        <f t="shared" si="5"/>
        <v>0</v>
      </c>
      <c r="O28"/>
      <c r="P28"/>
      <c r="Q28"/>
      <c r="R28"/>
    </row>
    <row r="29" spans="1:18" s="25" customFormat="1" ht="84.75" customHeight="1">
      <c r="A29" s="86" t="str">
        <f t="shared" si="1"/>
        <v>AHU 1.</v>
      </c>
      <c r="B29" s="40" t="s">
        <v>66</v>
      </c>
      <c r="C29" s="54" t="str">
        <f t="shared" ref="C29:C33" si="24">CONCATENATE(A29,B29)</f>
        <v>AHU 1.253</v>
      </c>
      <c r="D29" s="20" t="s">
        <v>164</v>
      </c>
      <c r="E29" s="43" t="s">
        <v>148</v>
      </c>
      <c r="F29" s="43"/>
      <c r="G29" s="47">
        <v>1</v>
      </c>
      <c r="H29" s="16" t="s">
        <v>0</v>
      </c>
      <c r="I29" s="38"/>
      <c r="J29" s="37"/>
      <c r="K29" s="4">
        <f t="shared" si="3"/>
        <v>0</v>
      </c>
      <c r="L29" s="4">
        <f t="shared" si="4"/>
        <v>0</v>
      </c>
      <c r="M29" s="41">
        <f t="shared" si="5"/>
        <v>0</v>
      </c>
      <c r="O29"/>
      <c r="P29"/>
      <c r="Q29"/>
      <c r="R29"/>
    </row>
    <row r="30" spans="1:18" s="25" customFormat="1" ht="85.7" customHeight="1">
      <c r="A30" s="86" t="str">
        <f t="shared" si="1"/>
        <v>AHU 1.</v>
      </c>
      <c r="B30" s="40" t="s">
        <v>67</v>
      </c>
      <c r="C30" s="54" t="str">
        <f t="shared" si="24"/>
        <v>AHU 1.254</v>
      </c>
      <c r="D30" s="20" t="s">
        <v>165</v>
      </c>
      <c r="E30" s="43" t="s">
        <v>149</v>
      </c>
      <c r="F30" s="43"/>
      <c r="G30" s="47">
        <v>1</v>
      </c>
      <c r="H30" s="16" t="s">
        <v>0</v>
      </c>
      <c r="I30" s="38"/>
      <c r="J30" s="37"/>
      <c r="K30" s="4">
        <f t="shared" si="3"/>
        <v>0</v>
      </c>
      <c r="L30" s="4">
        <f t="shared" si="4"/>
        <v>0</v>
      </c>
      <c r="M30" s="41">
        <f t="shared" si="5"/>
        <v>0</v>
      </c>
      <c r="O30"/>
      <c r="P30"/>
      <c r="Q30"/>
      <c r="R30"/>
    </row>
    <row r="31" spans="1:18" s="25" customFormat="1" ht="79.5" customHeight="1">
      <c r="A31" s="86" t="str">
        <f t="shared" si="1"/>
        <v>AHU 1.</v>
      </c>
      <c r="B31" s="40" t="s">
        <v>68</v>
      </c>
      <c r="C31" s="54" t="str">
        <f t="shared" si="24"/>
        <v>AHU 1.255</v>
      </c>
      <c r="D31" s="20" t="s">
        <v>166</v>
      </c>
      <c r="E31" s="43" t="s">
        <v>150</v>
      </c>
      <c r="F31" s="43"/>
      <c r="G31" s="47">
        <v>1</v>
      </c>
      <c r="H31" s="16" t="s">
        <v>0</v>
      </c>
      <c r="I31" s="38"/>
      <c r="J31" s="37"/>
      <c r="K31" s="4">
        <f t="shared" si="3"/>
        <v>0</v>
      </c>
      <c r="L31" s="4">
        <f t="shared" si="4"/>
        <v>0</v>
      </c>
      <c r="M31" s="41">
        <f t="shared" si="5"/>
        <v>0</v>
      </c>
      <c r="O31"/>
      <c r="P31"/>
      <c r="Q31"/>
      <c r="R31"/>
    </row>
    <row r="32" spans="1:18" s="25" customFormat="1" ht="80.45" customHeight="1">
      <c r="A32" s="86" t="str">
        <f t="shared" si="1"/>
        <v>AHU 1.</v>
      </c>
      <c r="B32" s="40" t="s">
        <v>69</v>
      </c>
      <c r="C32" s="54" t="str">
        <f t="shared" si="24"/>
        <v>AHU 1.256</v>
      </c>
      <c r="D32" s="20" t="s">
        <v>167</v>
      </c>
      <c r="E32" s="43" t="s">
        <v>151</v>
      </c>
      <c r="F32" s="43"/>
      <c r="G32" s="47">
        <v>1</v>
      </c>
      <c r="H32" s="16" t="s">
        <v>0</v>
      </c>
      <c r="I32" s="38"/>
      <c r="J32" s="37"/>
      <c r="K32" s="4">
        <f t="shared" si="3"/>
        <v>0</v>
      </c>
      <c r="L32" s="4">
        <f t="shared" si="4"/>
        <v>0</v>
      </c>
      <c r="M32" s="41">
        <f t="shared" si="5"/>
        <v>0</v>
      </c>
      <c r="O32"/>
      <c r="P32"/>
      <c r="Q32"/>
      <c r="R32"/>
    </row>
    <row r="33" spans="1:20" s="25" customFormat="1" ht="83.25" customHeight="1">
      <c r="A33" s="86" t="str">
        <f t="shared" si="1"/>
        <v>AHU 1.</v>
      </c>
      <c r="B33" s="40" t="s">
        <v>70</v>
      </c>
      <c r="C33" s="54" t="str">
        <f t="shared" si="24"/>
        <v>AHU 1.257</v>
      </c>
      <c r="D33" s="20" t="s">
        <v>168</v>
      </c>
      <c r="E33" s="43" t="s">
        <v>152</v>
      </c>
      <c r="F33" s="43"/>
      <c r="G33" s="47">
        <v>1</v>
      </c>
      <c r="H33" s="16" t="s">
        <v>0</v>
      </c>
      <c r="I33" s="38"/>
      <c r="J33" s="37"/>
      <c r="K33" s="4">
        <f t="shared" si="3"/>
        <v>0</v>
      </c>
      <c r="L33" s="4">
        <f t="shared" si="4"/>
        <v>0</v>
      </c>
      <c r="M33" s="41">
        <f t="shared" si="5"/>
        <v>0</v>
      </c>
      <c r="O33"/>
      <c r="P33"/>
      <c r="Q33"/>
      <c r="R33"/>
    </row>
    <row r="34" spans="1:20" s="25" customFormat="1" ht="27" customHeight="1">
      <c r="A34" s="86" t="str">
        <f>A20</f>
        <v>AHU 1.</v>
      </c>
      <c r="B34" s="40" t="s">
        <v>71</v>
      </c>
      <c r="C34" s="54" t="str">
        <f t="shared" ref="C34:C42" si="25">CONCATENATE(A34,B34)</f>
        <v>AHU 1.258</v>
      </c>
      <c r="D34" s="19" t="s">
        <v>63</v>
      </c>
      <c r="E34" s="23" t="s">
        <v>64</v>
      </c>
      <c r="F34" s="44"/>
      <c r="G34" s="46">
        <v>6</v>
      </c>
      <c r="H34" s="18" t="s">
        <v>0</v>
      </c>
      <c r="I34" s="38"/>
      <c r="J34" s="37"/>
      <c r="K34" s="4">
        <f t="shared" si="3"/>
        <v>0</v>
      </c>
      <c r="L34" s="4">
        <f t="shared" si="4"/>
        <v>0</v>
      </c>
      <c r="M34" s="41">
        <f t="shared" si="5"/>
        <v>0</v>
      </c>
      <c r="O34"/>
      <c r="P34"/>
      <c r="Q34"/>
      <c r="R34"/>
    </row>
    <row r="35" spans="1:20" s="25" customFormat="1" ht="27" customHeight="1">
      <c r="A35" s="86" t="str">
        <f>A21</f>
        <v>AHU 1.</v>
      </c>
      <c r="B35" s="40" t="s">
        <v>135</v>
      </c>
      <c r="C35" s="54" t="str">
        <f t="shared" ref="C35:C37" si="26">CONCATENATE(A35,B35)</f>
        <v>AHU 1.259</v>
      </c>
      <c r="D35" s="19" t="s">
        <v>136</v>
      </c>
      <c r="E35" s="23" t="s">
        <v>64</v>
      </c>
      <c r="F35" s="44"/>
      <c r="G35" s="46">
        <v>6</v>
      </c>
      <c r="H35" s="18" t="s">
        <v>0</v>
      </c>
      <c r="I35" s="38"/>
      <c r="J35" s="37"/>
      <c r="K35" s="4">
        <f t="shared" si="3"/>
        <v>0</v>
      </c>
      <c r="L35" s="4">
        <f t="shared" si="4"/>
        <v>0</v>
      </c>
      <c r="M35" s="41">
        <f t="shared" si="5"/>
        <v>0</v>
      </c>
      <c r="O35"/>
      <c r="P35"/>
      <c r="Q35"/>
      <c r="R35"/>
    </row>
    <row r="36" spans="1:20" s="25" customFormat="1" ht="27" customHeight="1">
      <c r="A36" s="86" t="str">
        <f>A22</f>
        <v>AHU 1.</v>
      </c>
      <c r="B36" s="40" t="s">
        <v>173</v>
      </c>
      <c r="C36" s="54" t="str">
        <f t="shared" ref="C36" si="27">CONCATENATE(A36,B36)</f>
        <v>AHU 1.260</v>
      </c>
      <c r="D36" s="19" t="s">
        <v>174</v>
      </c>
      <c r="E36" s="23" t="s">
        <v>169</v>
      </c>
      <c r="F36" s="44"/>
      <c r="G36" s="46">
        <v>1</v>
      </c>
      <c r="H36" s="18" t="s">
        <v>0</v>
      </c>
      <c r="I36" s="38"/>
      <c r="J36" s="37"/>
      <c r="K36" s="4">
        <f t="shared" si="3"/>
        <v>0</v>
      </c>
      <c r="L36" s="4">
        <f t="shared" si="4"/>
        <v>0</v>
      </c>
      <c r="M36" s="41">
        <f t="shared" si="5"/>
        <v>0</v>
      </c>
      <c r="O36"/>
      <c r="P36"/>
      <c r="Q36"/>
      <c r="R36"/>
    </row>
    <row r="37" spans="1:20" s="27" customFormat="1" ht="25.5">
      <c r="A37" s="86" t="str">
        <f>A33</f>
        <v>AHU 1.</v>
      </c>
      <c r="B37" s="40" t="s">
        <v>159</v>
      </c>
      <c r="C37" s="54" t="str">
        <f t="shared" si="26"/>
        <v>AHU 1.501</v>
      </c>
      <c r="D37" s="19" t="s">
        <v>160</v>
      </c>
      <c r="E37" s="23" t="s">
        <v>161</v>
      </c>
      <c r="F37" s="44" t="s">
        <v>162</v>
      </c>
      <c r="G37" s="46">
        <v>1</v>
      </c>
      <c r="H37" s="18" t="s">
        <v>0</v>
      </c>
      <c r="I37" s="38"/>
      <c r="J37" s="37"/>
      <c r="K37" s="4">
        <f t="shared" si="3"/>
        <v>0</v>
      </c>
      <c r="L37" s="4">
        <f t="shared" si="4"/>
        <v>0</v>
      </c>
      <c r="M37" s="41">
        <f t="shared" si="5"/>
        <v>0</v>
      </c>
      <c r="N37" s="25"/>
      <c r="O37" s="26"/>
      <c r="P37" s="26"/>
    </row>
    <row r="38" spans="1:20" s="27" customFormat="1" ht="12.75">
      <c r="A38" s="86" t="str">
        <f>A34</f>
        <v>AHU 1.</v>
      </c>
      <c r="B38" s="40" t="s">
        <v>171</v>
      </c>
      <c r="C38" s="54" t="str">
        <f t="shared" ref="C38" si="28">CONCATENATE(A38,B38)</f>
        <v>AHU 1.601</v>
      </c>
      <c r="D38" s="19" t="s">
        <v>172</v>
      </c>
      <c r="E38" s="23" t="s">
        <v>169</v>
      </c>
      <c r="F38" s="44"/>
      <c r="G38" s="46">
        <v>1</v>
      </c>
      <c r="H38" s="18" t="s">
        <v>0</v>
      </c>
      <c r="I38" s="38"/>
      <c r="J38" s="37"/>
      <c r="K38" s="4">
        <f t="shared" si="3"/>
        <v>0</v>
      </c>
      <c r="L38" s="4">
        <f t="shared" si="4"/>
        <v>0</v>
      </c>
      <c r="M38" s="41">
        <f t="shared" si="5"/>
        <v>0</v>
      </c>
      <c r="N38" s="25"/>
      <c r="O38" s="26"/>
      <c r="P38" s="26"/>
    </row>
    <row r="39" spans="1:20" s="60" customFormat="1" ht="38.25">
      <c r="A39" s="86" t="str">
        <f t="shared" ref="A39" si="29">A38</f>
        <v>AHU 1.</v>
      </c>
      <c r="B39" s="40" t="s">
        <v>178</v>
      </c>
      <c r="C39" s="54" t="str">
        <f>CONCATENATE(A39,B39)</f>
        <v>AHU 1.701</v>
      </c>
      <c r="D39" s="20" t="s">
        <v>179</v>
      </c>
      <c r="E39" s="43" t="s">
        <v>169</v>
      </c>
      <c r="F39" s="43"/>
      <c r="G39" s="47">
        <v>25</v>
      </c>
      <c r="H39" s="93" t="s">
        <v>158</v>
      </c>
      <c r="I39" s="38"/>
      <c r="J39" s="38"/>
      <c r="K39" s="4">
        <f t="shared" si="3"/>
        <v>0</v>
      </c>
      <c r="L39" s="4">
        <f t="shared" si="4"/>
        <v>0</v>
      </c>
      <c r="M39" s="41">
        <f t="shared" si="5"/>
        <v>0</v>
      </c>
      <c r="N39" s="25"/>
      <c r="P39" s="61"/>
      <c r="Q39" s="94"/>
      <c r="R39" s="94"/>
      <c r="S39" s="94"/>
      <c r="T39" s="94"/>
    </row>
    <row r="40" spans="1:20" s="27" customFormat="1" ht="25.5">
      <c r="A40" s="86" t="str">
        <f>A34</f>
        <v>AHU 1.</v>
      </c>
      <c r="B40" s="40" t="s">
        <v>72</v>
      </c>
      <c r="C40" s="54" t="str">
        <f t="shared" si="25"/>
        <v>AHU 1.801</v>
      </c>
      <c r="D40" s="19" t="s">
        <v>145</v>
      </c>
      <c r="E40" s="23"/>
      <c r="F40" s="44"/>
      <c r="G40" s="46">
        <f>390/1.35*1.3</f>
        <v>375.55555555555554</v>
      </c>
      <c r="H40" s="18" t="s">
        <v>1</v>
      </c>
      <c r="I40" s="38"/>
      <c r="J40" s="37"/>
      <c r="K40" s="4">
        <f t="shared" si="3"/>
        <v>0</v>
      </c>
      <c r="L40" s="4">
        <f t="shared" si="4"/>
        <v>0</v>
      </c>
      <c r="M40" s="41">
        <f t="shared" si="5"/>
        <v>0</v>
      </c>
      <c r="N40" s="25"/>
      <c r="O40" s="26"/>
      <c r="P40" s="26"/>
    </row>
    <row r="41" spans="1:20" s="27" customFormat="1" ht="25.5">
      <c r="A41" s="86" t="str">
        <f t="shared" ref="A41:A44" si="30">A40</f>
        <v>AHU 1.</v>
      </c>
      <c r="B41" s="40" t="s">
        <v>18</v>
      </c>
      <c r="C41" s="54" t="str">
        <f t="shared" si="25"/>
        <v>AHU 1.802</v>
      </c>
      <c r="D41" s="19" t="s">
        <v>181</v>
      </c>
      <c r="E41" s="23"/>
      <c r="F41" s="44"/>
      <c r="G41" s="46">
        <f>200/1.35*1.3</f>
        <v>192.59259259259261</v>
      </c>
      <c r="H41" s="18" t="s">
        <v>1</v>
      </c>
      <c r="I41" s="38"/>
      <c r="J41" s="37"/>
      <c r="K41" s="4">
        <f t="shared" si="3"/>
        <v>0</v>
      </c>
      <c r="L41" s="4">
        <f t="shared" si="4"/>
        <v>0</v>
      </c>
      <c r="M41" s="41">
        <f t="shared" si="5"/>
        <v>0</v>
      </c>
      <c r="N41" s="25"/>
      <c r="O41" s="26"/>
      <c r="P41" s="26"/>
    </row>
    <row r="42" spans="1:20" s="27" customFormat="1" ht="14.25">
      <c r="A42" s="86" t="str">
        <f t="shared" si="30"/>
        <v>AHU 1.</v>
      </c>
      <c r="B42" s="91" t="s">
        <v>73</v>
      </c>
      <c r="C42" s="54" t="str">
        <f t="shared" si="25"/>
        <v>AHU 1.901</v>
      </c>
      <c r="D42" s="53" t="s">
        <v>74</v>
      </c>
      <c r="E42" s="44"/>
      <c r="F42" s="45" t="s">
        <v>75</v>
      </c>
      <c r="G42" s="47">
        <v>168.5</v>
      </c>
      <c r="H42" s="16" t="s">
        <v>1</v>
      </c>
      <c r="I42" s="38"/>
      <c r="J42" s="37"/>
      <c r="K42" s="4">
        <f t="shared" si="3"/>
        <v>0</v>
      </c>
      <c r="L42" s="4">
        <f t="shared" si="4"/>
        <v>0</v>
      </c>
      <c r="M42" s="41">
        <f t="shared" si="5"/>
        <v>0</v>
      </c>
      <c r="N42" s="25"/>
      <c r="O42" s="26"/>
      <c r="P42" s="26"/>
    </row>
    <row r="43" spans="1:20" s="27" customFormat="1" ht="14.25">
      <c r="A43" s="86" t="str">
        <f t="shared" si="30"/>
        <v>AHU 1.</v>
      </c>
      <c r="B43" s="91" t="s">
        <v>155</v>
      </c>
      <c r="C43" s="54" t="str">
        <f t="shared" ref="C43:C44" si="31">CONCATENATE(A43,B43)</f>
        <v>AHU 1.902</v>
      </c>
      <c r="D43" s="53" t="s">
        <v>153</v>
      </c>
      <c r="E43" s="92"/>
      <c r="F43" s="45" t="s">
        <v>154</v>
      </c>
      <c r="G43" s="47">
        <v>31.8</v>
      </c>
      <c r="H43" s="18" t="s">
        <v>1</v>
      </c>
      <c r="I43" s="38"/>
      <c r="J43" s="37"/>
      <c r="K43" s="4">
        <f t="shared" si="3"/>
        <v>0</v>
      </c>
      <c r="L43" s="4">
        <f t="shared" si="4"/>
        <v>0</v>
      </c>
      <c r="M43" s="41">
        <f t="shared" si="5"/>
        <v>0</v>
      </c>
      <c r="N43" s="25"/>
      <c r="O43" s="26"/>
      <c r="P43" s="26"/>
    </row>
    <row r="44" spans="1:20" s="27" customFormat="1" ht="12.75">
      <c r="A44" s="86" t="str">
        <f t="shared" si="30"/>
        <v>AHU 1.</v>
      </c>
      <c r="B44" s="91" t="s">
        <v>156</v>
      </c>
      <c r="C44" s="54" t="str">
        <f t="shared" si="31"/>
        <v>AHU 1.903</v>
      </c>
      <c r="D44" s="53" t="s">
        <v>157</v>
      </c>
      <c r="E44" s="44"/>
      <c r="F44" s="45"/>
      <c r="G44" s="47">
        <v>50</v>
      </c>
      <c r="H44" s="16" t="s">
        <v>158</v>
      </c>
      <c r="I44" s="38"/>
      <c r="J44" s="37"/>
      <c r="K44" s="4">
        <f t="shared" si="3"/>
        <v>0</v>
      </c>
      <c r="L44" s="4">
        <f t="shared" si="4"/>
        <v>0</v>
      </c>
      <c r="M44" s="41">
        <f t="shared" si="5"/>
        <v>0</v>
      </c>
      <c r="N44" s="25"/>
      <c r="O44" s="26"/>
      <c r="P44" s="26"/>
    </row>
    <row r="45" spans="1:20" s="25" customFormat="1" ht="12.75">
      <c r="A45" s="57"/>
      <c r="B45" s="40"/>
      <c r="C45" s="54"/>
      <c r="D45" s="53" t="s">
        <v>80</v>
      </c>
      <c r="E45" s="92"/>
      <c r="F45" s="45"/>
      <c r="G45" s="47"/>
      <c r="H45" s="18"/>
      <c r="I45" s="38"/>
      <c r="J45" s="37"/>
      <c r="K45" s="4">
        <f t="shared" si="3"/>
        <v>0</v>
      </c>
      <c r="L45" s="4">
        <f t="shared" si="4"/>
        <v>0</v>
      </c>
      <c r="M45" s="41">
        <f t="shared" si="5"/>
        <v>0</v>
      </c>
      <c r="O45" s="26"/>
      <c r="P45" s="26"/>
    </row>
    <row r="46" spans="1:20" s="25" customFormat="1" ht="12.75">
      <c r="A46" s="86" t="str">
        <f>A42</f>
        <v>AHU 1.</v>
      </c>
      <c r="B46" s="40" t="s">
        <v>79</v>
      </c>
      <c r="C46" s="54" t="str">
        <f t="shared" ref="C46" si="32">CONCATENATE(A46,B46)</f>
        <v>AHU 1.910</v>
      </c>
      <c r="D46" s="53" t="s">
        <v>92</v>
      </c>
      <c r="E46" s="23"/>
      <c r="F46" s="45" t="s">
        <v>127</v>
      </c>
      <c r="G46" s="47">
        <v>1</v>
      </c>
      <c r="H46" s="18" t="s">
        <v>0</v>
      </c>
      <c r="I46" s="38"/>
      <c r="J46" s="37"/>
      <c r="K46" s="4">
        <f t="shared" si="3"/>
        <v>0</v>
      </c>
      <c r="L46" s="4">
        <f t="shared" si="4"/>
        <v>0</v>
      </c>
      <c r="M46" s="41">
        <f t="shared" si="5"/>
        <v>0</v>
      </c>
      <c r="O46" s="26"/>
      <c r="P46" s="26"/>
    </row>
    <row r="47" spans="1:20" s="25" customFormat="1" ht="12.75">
      <c r="A47" s="86" t="str">
        <f>A46</f>
        <v>AHU 1.</v>
      </c>
      <c r="B47" s="40" t="s">
        <v>82</v>
      </c>
      <c r="C47" s="54" t="str">
        <f t="shared" ref="C47" si="33">CONCATENATE(A47,B47)</f>
        <v>AHU 1.911</v>
      </c>
      <c r="D47" s="53" t="s">
        <v>81</v>
      </c>
      <c r="E47" s="23"/>
      <c r="F47" s="45" t="s">
        <v>127</v>
      </c>
      <c r="G47" s="47">
        <v>1</v>
      </c>
      <c r="H47" s="18" t="s">
        <v>0</v>
      </c>
      <c r="I47" s="38"/>
      <c r="J47" s="37"/>
      <c r="K47" s="4">
        <f t="shared" si="3"/>
        <v>0</v>
      </c>
      <c r="L47" s="4">
        <f t="shared" si="4"/>
        <v>0</v>
      </c>
      <c r="M47" s="41">
        <f t="shared" si="5"/>
        <v>0</v>
      </c>
      <c r="O47" s="26"/>
      <c r="P47" s="26"/>
    </row>
    <row r="48" spans="1:20" s="25" customFormat="1" ht="12.75">
      <c r="A48" s="86" t="str">
        <f t="shared" ref="A48:A55" si="34">A47</f>
        <v>AHU 1.</v>
      </c>
      <c r="B48" s="40" t="s">
        <v>83</v>
      </c>
      <c r="C48" s="54" t="str">
        <f t="shared" ref="C48" si="35">CONCATENATE(A48,B48)</f>
        <v>AHU 1.912</v>
      </c>
      <c r="D48" s="53" t="s">
        <v>128</v>
      </c>
      <c r="E48" s="23"/>
      <c r="F48" s="45" t="s">
        <v>127</v>
      </c>
      <c r="G48" s="47">
        <v>1</v>
      </c>
      <c r="H48" s="18" t="s">
        <v>0</v>
      </c>
      <c r="I48" s="38"/>
      <c r="J48" s="37"/>
      <c r="K48" s="4">
        <f t="shared" si="3"/>
        <v>0</v>
      </c>
      <c r="L48" s="4">
        <f t="shared" si="4"/>
        <v>0</v>
      </c>
      <c r="M48" s="41">
        <f t="shared" si="5"/>
        <v>0</v>
      </c>
      <c r="O48" s="26"/>
      <c r="P48" s="26"/>
    </row>
    <row r="49" spans="1:16" s="25" customFormat="1" ht="12.75">
      <c r="A49" s="86" t="str">
        <f t="shared" si="34"/>
        <v>AHU 1.</v>
      </c>
      <c r="B49" s="40" t="s">
        <v>84</v>
      </c>
      <c r="C49" s="54" t="str">
        <f t="shared" ref="C49" si="36">CONCATENATE(A49,B49)</f>
        <v>AHU 1.913</v>
      </c>
      <c r="D49" s="53" t="s">
        <v>85</v>
      </c>
      <c r="E49" s="23" t="s">
        <v>129</v>
      </c>
      <c r="F49" s="45" t="s">
        <v>127</v>
      </c>
      <c r="G49" s="47">
        <v>2</v>
      </c>
      <c r="H49" s="18" t="s">
        <v>0</v>
      </c>
      <c r="I49" s="38"/>
      <c r="J49" s="37"/>
      <c r="K49" s="4">
        <f t="shared" si="3"/>
        <v>0</v>
      </c>
      <c r="L49" s="4">
        <f t="shared" si="4"/>
        <v>0</v>
      </c>
      <c r="M49" s="41">
        <f t="shared" si="5"/>
        <v>0</v>
      </c>
      <c r="O49" s="26"/>
      <c r="P49" s="26"/>
    </row>
    <row r="50" spans="1:16" s="25" customFormat="1" ht="12.75">
      <c r="A50" s="86" t="str">
        <f t="shared" si="34"/>
        <v>AHU 1.</v>
      </c>
      <c r="B50" s="40" t="s">
        <v>88</v>
      </c>
      <c r="C50" s="54" t="str">
        <f t="shared" ref="C50" si="37">CONCATENATE(A50,B50)</f>
        <v>AHU 1.914</v>
      </c>
      <c r="D50" s="53" t="s">
        <v>85</v>
      </c>
      <c r="E50" s="23" t="s">
        <v>130</v>
      </c>
      <c r="F50" s="45" t="s">
        <v>127</v>
      </c>
      <c r="G50" s="47">
        <v>2</v>
      </c>
      <c r="H50" s="18" t="s">
        <v>0</v>
      </c>
      <c r="I50" s="38"/>
      <c r="J50" s="37"/>
      <c r="K50" s="4">
        <f t="shared" si="3"/>
        <v>0</v>
      </c>
      <c r="L50" s="4">
        <f t="shared" si="4"/>
        <v>0</v>
      </c>
      <c r="M50" s="41">
        <f t="shared" si="5"/>
        <v>0</v>
      </c>
      <c r="O50" s="26"/>
      <c r="P50" s="26"/>
    </row>
    <row r="51" spans="1:16" s="25" customFormat="1" ht="12.75">
      <c r="A51" s="86" t="str">
        <f t="shared" si="34"/>
        <v>AHU 1.</v>
      </c>
      <c r="B51" s="40" t="s">
        <v>89</v>
      </c>
      <c r="C51" s="54" t="str">
        <f t="shared" ref="C51" si="38">CONCATENATE(A51,B51)</f>
        <v>AHU 1.915</v>
      </c>
      <c r="D51" s="53" t="s">
        <v>87</v>
      </c>
      <c r="E51" s="23"/>
      <c r="F51" s="45" t="s">
        <v>127</v>
      </c>
      <c r="G51" s="47">
        <v>1</v>
      </c>
      <c r="H51" s="18" t="s">
        <v>0</v>
      </c>
      <c r="I51" s="38"/>
      <c r="J51" s="37"/>
      <c r="K51" s="4">
        <f t="shared" si="3"/>
        <v>0</v>
      </c>
      <c r="L51" s="4">
        <f t="shared" si="4"/>
        <v>0</v>
      </c>
      <c r="M51" s="41">
        <f t="shared" si="5"/>
        <v>0</v>
      </c>
      <c r="O51" s="26"/>
      <c r="P51" s="26"/>
    </row>
    <row r="52" spans="1:16" s="25" customFormat="1" ht="12.75">
      <c r="A52" s="86" t="str">
        <f t="shared" si="34"/>
        <v>AHU 1.</v>
      </c>
      <c r="B52" s="40" t="s">
        <v>90</v>
      </c>
      <c r="C52" s="54" t="str">
        <f t="shared" ref="C52" si="39">CONCATENATE(A52,B52)</f>
        <v>AHU 1.916</v>
      </c>
      <c r="D52" s="53" t="s">
        <v>131</v>
      </c>
      <c r="E52" s="23" t="s">
        <v>86</v>
      </c>
      <c r="F52" s="45" t="s">
        <v>127</v>
      </c>
      <c r="G52" s="47">
        <v>4</v>
      </c>
      <c r="H52" s="18" t="s">
        <v>0</v>
      </c>
      <c r="I52" s="38"/>
      <c r="J52" s="37"/>
      <c r="K52" s="4">
        <f t="shared" si="3"/>
        <v>0</v>
      </c>
      <c r="L52" s="4">
        <f t="shared" si="4"/>
        <v>0</v>
      </c>
      <c r="M52" s="41">
        <f t="shared" si="5"/>
        <v>0</v>
      </c>
      <c r="O52" s="26"/>
      <c r="P52" s="26"/>
    </row>
    <row r="53" spans="1:16" s="25" customFormat="1" ht="12.75">
      <c r="A53" s="86" t="str">
        <f t="shared" si="34"/>
        <v>AHU 1.</v>
      </c>
      <c r="B53" s="40" t="s">
        <v>91</v>
      </c>
      <c r="C53" s="54" t="str">
        <f t="shared" ref="C53" si="40">CONCATENATE(A53,B53)</f>
        <v>AHU 1.917</v>
      </c>
      <c r="D53" s="53" t="s">
        <v>100</v>
      </c>
      <c r="E53" s="23"/>
      <c r="F53" s="45" t="s">
        <v>127</v>
      </c>
      <c r="G53" s="47">
        <v>1</v>
      </c>
      <c r="H53" s="18" t="s">
        <v>0</v>
      </c>
      <c r="I53" s="38"/>
      <c r="J53" s="37"/>
      <c r="K53" s="4">
        <f t="shared" si="3"/>
        <v>0</v>
      </c>
      <c r="L53" s="4">
        <f t="shared" si="4"/>
        <v>0</v>
      </c>
      <c r="M53" s="41">
        <f t="shared" si="5"/>
        <v>0</v>
      </c>
      <c r="O53" s="26"/>
      <c r="P53" s="26"/>
    </row>
    <row r="54" spans="1:16" s="25" customFormat="1" ht="12.75">
      <c r="A54" s="86" t="str">
        <f t="shared" si="34"/>
        <v>AHU 1.</v>
      </c>
      <c r="B54" s="40" t="s">
        <v>93</v>
      </c>
      <c r="C54" s="54" t="str">
        <f t="shared" ref="C54" si="41">CONCATENATE(A54,B54)</f>
        <v>AHU 1.918</v>
      </c>
      <c r="D54" s="53" t="s">
        <v>132</v>
      </c>
      <c r="E54" s="23"/>
      <c r="F54" s="45" t="s">
        <v>127</v>
      </c>
      <c r="G54" s="47">
        <v>1</v>
      </c>
      <c r="H54" s="18" t="s">
        <v>0</v>
      </c>
      <c r="I54" s="38"/>
      <c r="J54" s="37"/>
      <c r="K54" s="4">
        <f t="shared" si="3"/>
        <v>0</v>
      </c>
      <c r="L54" s="4">
        <f t="shared" si="4"/>
        <v>0</v>
      </c>
      <c r="M54" s="41">
        <f t="shared" si="5"/>
        <v>0</v>
      </c>
      <c r="O54" s="26"/>
      <c r="P54" s="26"/>
    </row>
    <row r="55" spans="1:16" s="25" customFormat="1" ht="12.75">
      <c r="A55" s="86" t="str">
        <f t="shared" si="34"/>
        <v>AHU 1.</v>
      </c>
      <c r="B55" s="40" t="s">
        <v>95</v>
      </c>
      <c r="C55" s="54" t="str">
        <f t="shared" ref="C55" si="42">CONCATENATE(A55,B55)</f>
        <v>AHU 1.919</v>
      </c>
      <c r="D55" s="53" t="s">
        <v>133</v>
      </c>
      <c r="E55" s="23"/>
      <c r="F55" s="45">
        <v>180</v>
      </c>
      <c r="G55" s="47">
        <v>17</v>
      </c>
      <c r="H55" s="18" t="s">
        <v>0</v>
      </c>
      <c r="I55" s="38"/>
      <c r="J55" s="37"/>
      <c r="K55" s="4">
        <f t="shared" si="3"/>
        <v>0</v>
      </c>
      <c r="L55" s="4">
        <f t="shared" si="4"/>
        <v>0</v>
      </c>
      <c r="M55" s="41">
        <f t="shared" si="5"/>
        <v>0</v>
      </c>
      <c r="O55" s="26"/>
      <c r="P55" s="26"/>
    </row>
    <row r="56" spans="1:16" s="25" customFormat="1" ht="12.75">
      <c r="A56" s="57"/>
      <c r="B56" s="40"/>
      <c r="C56" s="54"/>
      <c r="D56" s="53" t="s">
        <v>96</v>
      </c>
      <c r="E56" s="92"/>
      <c r="F56" s="45"/>
      <c r="G56" s="47"/>
      <c r="H56" s="18"/>
      <c r="I56" s="38"/>
      <c r="J56" s="37"/>
      <c r="K56" s="4">
        <f t="shared" si="3"/>
        <v>0</v>
      </c>
      <c r="L56" s="4">
        <f t="shared" si="4"/>
        <v>0</v>
      </c>
      <c r="M56" s="41">
        <f t="shared" si="5"/>
        <v>0</v>
      </c>
      <c r="O56" s="26"/>
      <c r="P56" s="26"/>
    </row>
    <row r="57" spans="1:16" s="25" customFormat="1" ht="12.75">
      <c r="A57" s="57" t="str">
        <f>A55</f>
        <v>AHU 1.</v>
      </c>
      <c r="B57" s="40" t="s">
        <v>97</v>
      </c>
      <c r="C57" s="54" t="str">
        <f t="shared" ref="C57" si="43">CONCATENATE(A57,B57)</f>
        <v>AHU 1.921</v>
      </c>
      <c r="D57" s="53" t="s">
        <v>81</v>
      </c>
      <c r="E57" s="23"/>
      <c r="F57" s="45" t="s">
        <v>127</v>
      </c>
      <c r="G57" s="47">
        <v>1</v>
      </c>
      <c r="H57" s="18" t="s">
        <v>0</v>
      </c>
      <c r="I57" s="38"/>
      <c r="J57" s="37"/>
      <c r="K57" s="4">
        <f t="shared" si="3"/>
        <v>0</v>
      </c>
      <c r="L57" s="4">
        <f t="shared" si="4"/>
        <v>0</v>
      </c>
      <c r="M57" s="41">
        <f t="shared" si="5"/>
        <v>0</v>
      </c>
      <c r="O57" s="26"/>
      <c r="P57" s="26"/>
    </row>
    <row r="58" spans="1:16" s="25" customFormat="1" ht="12.75">
      <c r="A58" s="57" t="str">
        <f t="shared" ref="A58" si="44">A57</f>
        <v>AHU 1.</v>
      </c>
      <c r="B58" s="40" t="s">
        <v>99</v>
      </c>
      <c r="C58" s="54" t="str">
        <f t="shared" ref="C58" si="45">CONCATENATE(A58,B58)</f>
        <v>AHU 1.922</v>
      </c>
      <c r="D58" s="53" t="s">
        <v>98</v>
      </c>
      <c r="E58" s="23"/>
      <c r="F58" s="45" t="s">
        <v>127</v>
      </c>
      <c r="G58" s="47">
        <v>1</v>
      </c>
      <c r="H58" s="18" t="s">
        <v>0</v>
      </c>
      <c r="I58" s="38"/>
      <c r="J58" s="37"/>
      <c r="K58" s="4">
        <f t="shared" si="3"/>
        <v>0</v>
      </c>
      <c r="L58" s="4">
        <f t="shared" si="4"/>
        <v>0</v>
      </c>
      <c r="M58" s="41">
        <f t="shared" si="5"/>
        <v>0</v>
      </c>
      <c r="O58" s="26"/>
      <c r="P58" s="26"/>
    </row>
    <row r="59" spans="1:16" s="25" customFormat="1" ht="12.75">
      <c r="A59" s="57" t="str">
        <f t="shared" ref="A59:A67" si="46">A57</f>
        <v>AHU 1.</v>
      </c>
      <c r="B59" s="40" t="s">
        <v>140</v>
      </c>
      <c r="C59" s="54" t="str">
        <f t="shared" ref="C59" si="47">CONCATENATE(A59,B59)</f>
        <v>AHU 1.923</v>
      </c>
      <c r="D59" s="53" t="s">
        <v>85</v>
      </c>
      <c r="E59" s="23" t="s">
        <v>86</v>
      </c>
      <c r="F59" s="45"/>
      <c r="G59" s="47">
        <v>5</v>
      </c>
      <c r="H59" s="18" t="s">
        <v>0</v>
      </c>
      <c r="I59" s="38"/>
      <c r="J59" s="37"/>
      <c r="K59" s="4">
        <f t="shared" si="3"/>
        <v>0</v>
      </c>
      <c r="L59" s="4">
        <f t="shared" si="4"/>
        <v>0</v>
      </c>
      <c r="M59" s="41">
        <f t="shared" si="5"/>
        <v>0</v>
      </c>
      <c r="O59" s="26"/>
      <c r="P59" s="26"/>
    </row>
    <row r="60" spans="1:16" s="25" customFormat="1" ht="12.75">
      <c r="A60" s="57" t="str">
        <f t="shared" si="46"/>
        <v>AHU 1.</v>
      </c>
      <c r="B60" s="40" t="s">
        <v>101</v>
      </c>
      <c r="C60" s="54" t="str">
        <f t="shared" ref="C60" si="48">CONCATENATE(A60,B60)</f>
        <v>AHU 1.924</v>
      </c>
      <c r="D60" s="53" t="s">
        <v>103</v>
      </c>
      <c r="E60" s="23"/>
      <c r="F60" s="45"/>
      <c r="G60" s="47">
        <v>1</v>
      </c>
      <c r="H60" s="18" t="s">
        <v>0</v>
      </c>
      <c r="I60" s="38"/>
      <c r="J60" s="37"/>
      <c r="K60" s="4">
        <f t="shared" si="3"/>
        <v>0</v>
      </c>
      <c r="L60" s="4">
        <f t="shared" si="4"/>
        <v>0</v>
      </c>
      <c r="M60" s="41">
        <f t="shared" si="5"/>
        <v>0</v>
      </c>
      <c r="O60" s="26"/>
      <c r="P60" s="26"/>
    </row>
    <row r="61" spans="1:16" s="25" customFormat="1" ht="12.75">
      <c r="A61" s="57" t="str">
        <f t="shared" si="46"/>
        <v>AHU 1.</v>
      </c>
      <c r="B61" s="40" t="s">
        <v>102</v>
      </c>
      <c r="C61" s="54" t="str">
        <f t="shared" ref="C61" si="49">CONCATENATE(A61,B61)</f>
        <v>AHU 1.925</v>
      </c>
      <c r="D61" s="53" t="s">
        <v>94</v>
      </c>
      <c r="E61" s="23"/>
      <c r="F61" s="45"/>
      <c r="G61" s="47">
        <v>7</v>
      </c>
      <c r="H61" s="18" t="s">
        <v>0</v>
      </c>
      <c r="I61" s="38"/>
      <c r="J61" s="37"/>
      <c r="K61" s="4">
        <f t="shared" si="3"/>
        <v>0</v>
      </c>
      <c r="L61" s="4">
        <f t="shared" si="4"/>
        <v>0</v>
      </c>
      <c r="M61" s="41">
        <f t="shared" si="5"/>
        <v>0</v>
      </c>
      <c r="O61" s="26"/>
      <c r="P61" s="26"/>
    </row>
    <row r="62" spans="1:16" s="25" customFormat="1" ht="12.75">
      <c r="A62" s="57" t="str">
        <f t="shared" si="46"/>
        <v>AHU 1.</v>
      </c>
      <c r="B62" s="40" t="s">
        <v>141</v>
      </c>
      <c r="C62" s="54" t="str">
        <f t="shared" ref="C62" si="50">CONCATENATE(A62,B62)</f>
        <v>AHU 1.926</v>
      </c>
      <c r="D62" s="53" t="s">
        <v>106</v>
      </c>
      <c r="E62" s="23"/>
      <c r="F62" s="45"/>
      <c r="G62" s="47">
        <v>1</v>
      </c>
      <c r="H62" s="18" t="s">
        <v>0</v>
      </c>
      <c r="I62" s="38"/>
      <c r="J62" s="37"/>
      <c r="K62" s="4">
        <f t="shared" si="3"/>
        <v>0</v>
      </c>
      <c r="L62" s="4">
        <f t="shared" si="4"/>
        <v>0</v>
      </c>
      <c r="M62" s="41">
        <f t="shared" si="5"/>
        <v>0</v>
      </c>
      <c r="O62" s="26"/>
      <c r="P62" s="26"/>
    </row>
    <row r="63" spans="1:16" s="25" customFormat="1" ht="12.75">
      <c r="A63" s="57" t="str">
        <f t="shared" si="46"/>
        <v>AHU 1.</v>
      </c>
      <c r="B63" s="40" t="s">
        <v>104</v>
      </c>
      <c r="C63" s="54" t="str">
        <f t="shared" ref="C63" si="51">CONCATENATE(A63,B63)</f>
        <v>AHU 1.927</v>
      </c>
      <c r="D63" s="53" t="s">
        <v>108</v>
      </c>
      <c r="E63" s="23"/>
      <c r="F63" s="45">
        <v>180</v>
      </c>
      <c r="G63" s="47">
        <v>2</v>
      </c>
      <c r="H63" s="18" t="s">
        <v>0</v>
      </c>
      <c r="I63" s="38"/>
      <c r="J63" s="37"/>
      <c r="K63" s="4">
        <f t="shared" si="3"/>
        <v>0</v>
      </c>
      <c r="L63" s="4">
        <f t="shared" si="4"/>
        <v>0</v>
      </c>
      <c r="M63" s="41">
        <f t="shared" si="5"/>
        <v>0</v>
      </c>
      <c r="O63" s="26"/>
      <c r="P63" s="26"/>
    </row>
    <row r="64" spans="1:16" s="25" customFormat="1" ht="12.75">
      <c r="A64" s="57" t="str">
        <f t="shared" si="46"/>
        <v>AHU 1.</v>
      </c>
      <c r="B64" s="40" t="s">
        <v>105</v>
      </c>
      <c r="C64" s="54" t="str">
        <f t="shared" ref="C64" si="52">CONCATENATE(A64,B64)</f>
        <v>AHU 1.928</v>
      </c>
      <c r="D64" s="53" t="s">
        <v>109</v>
      </c>
      <c r="E64" s="23"/>
      <c r="F64" s="45"/>
      <c r="G64" s="47">
        <v>1</v>
      </c>
      <c r="H64" s="18" t="s">
        <v>0</v>
      </c>
      <c r="I64" s="38"/>
      <c r="J64" s="37"/>
      <c r="K64" s="4">
        <f t="shared" si="3"/>
        <v>0</v>
      </c>
      <c r="L64" s="4">
        <f t="shared" si="4"/>
        <v>0</v>
      </c>
      <c r="M64" s="41">
        <f t="shared" si="5"/>
        <v>0</v>
      </c>
      <c r="O64" s="26"/>
      <c r="P64" s="26"/>
    </row>
    <row r="65" spans="1:19" s="25" customFormat="1" ht="12.75">
      <c r="A65" s="57" t="str">
        <f t="shared" si="46"/>
        <v>AHU 1.</v>
      </c>
      <c r="B65" s="40" t="s">
        <v>107</v>
      </c>
      <c r="C65" s="54" t="str">
        <f t="shared" ref="C65" si="53">CONCATENATE(A65,B65)</f>
        <v>AHU 1.929</v>
      </c>
      <c r="D65" s="53" t="s">
        <v>110</v>
      </c>
      <c r="E65" s="23"/>
      <c r="F65" s="45"/>
      <c r="G65" s="47">
        <v>1</v>
      </c>
      <c r="H65" s="18" t="s">
        <v>0</v>
      </c>
      <c r="I65" s="38"/>
      <c r="J65" s="37"/>
      <c r="K65" s="4">
        <f t="shared" si="3"/>
        <v>0</v>
      </c>
      <c r="L65" s="4">
        <f t="shared" si="4"/>
        <v>0</v>
      </c>
      <c r="M65" s="41">
        <f t="shared" si="5"/>
        <v>0</v>
      </c>
      <c r="O65" s="26"/>
      <c r="P65" s="26"/>
    </row>
    <row r="66" spans="1:19" s="25" customFormat="1" ht="12.75">
      <c r="A66" s="57" t="str">
        <f t="shared" si="46"/>
        <v>AHU 1.</v>
      </c>
      <c r="B66" s="40" t="s">
        <v>142</v>
      </c>
      <c r="C66" s="54" t="str">
        <f t="shared" ref="C66" si="54">CONCATENATE(A66,B66)</f>
        <v>AHU 1.930</v>
      </c>
      <c r="D66" s="53" t="s">
        <v>111</v>
      </c>
      <c r="E66" s="23"/>
      <c r="F66" s="45"/>
      <c r="G66" s="47">
        <v>1</v>
      </c>
      <c r="H66" s="18" t="s">
        <v>0</v>
      </c>
      <c r="I66" s="38"/>
      <c r="J66" s="37"/>
      <c r="K66" s="4">
        <f t="shared" si="3"/>
        <v>0</v>
      </c>
      <c r="L66" s="4">
        <f t="shared" si="4"/>
        <v>0</v>
      </c>
      <c r="M66" s="41">
        <f t="shared" si="5"/>
        <v>0</v>
      </c>
      <c r="O66" s="26"/>
      <c r="P66" s="26"/>
    </row>
    <row r="67" spans="1:19" s="25" customFormat="1" ht="12.75">
      <c r="A67" s="57" t="str">
        <f t="shared" si="46"/>
        <v>AHU 1.</v>
      </c>
      <c r="B67" s="40" t="s">
        <v>143</v>
      </c>
      <c r="C67" s="54" t="str">
        <f t="shared" ref="C67" si="55">CONCATENATE(A67,B67)</f>
        <v>AHU 1.931</v>
      </c>
      <c r="D67" s="53" t="s">
        <v>144</v>
      </c>
      <c r="E67" s="23"/>
      <c r="F67" s="45"/>
      <c r="G67" s="47">
        <v>5</v>
      </c>
      <c r="H67" s="18" t="s">
        <v>0</v>
      </c>
      <c r="I67" s="38"/>
      <c r="J67" s="37"/>
      <c r="K67" s="4">
        <f t="shared" si="3"/>
        <v>0</v>
      </c>
      <c r="L67" s="4">
        <f t="shared" si="4"/>
        <v>0</v>
      </c>
      <c r="M67" s="41">
        <f t="shared" si="5"/>
        <v>0</v>
      </c>
      <c r="O67" s="26"/>
      <c r="P67" s="26"/>
    </row>
    <row r="68" spans="1:19" s="25" customFormat="1" ht="13.5" thickBot="1">
      <c r="A68" s="87"/>
      <c r="B68" s="49"/>
      <c r="C68" s="88"/>
      <c r="D68" s="89"/>
      <c r="E68" s="90"/>
      <c r="F68" s="50"/>
      <c r="G68" s="51"/>
      <c r="H68" s="52"/>
      <c r="I68" s="38"/>
      <c r="J68" s="37"/>
      <c r="K68" s="96"/>
      <c r="L68" s="96"/>
      <c r="M68" s="99"/>
      <c r="O68" s="26"/>
      <c r="P68" s="26"/>
    </row>
    <row r="69" spans="1:19" s="25" customFormat="1" ht="15.75" thickBot="1">
      <c r="A69" s="55" t="s">
        <v>29</v>
      </c>
      <c r="B69" s="39"/>
      <c r="C69" s="56" t="str">
        <f>CONCATENATE(A69,B69)</f>
        <v>999.</v>
      </c>
      <c r="D69" s="13" t="s">
        <v>30</v>
      </c>
      <c r="E69" s="21"/>
      <c r="F69" s="14"/>
      <c r="G69" s="48"/>
      <c r="H69" s="15"/>
      <c r="I69" s="34"/>
      <c r="J69" s="34"/>
      <c r="K69" s="97"/>
      <c r="L69" s="98"/>
      <c r="M69" s="100"/>
      <c r="O69" s="26"/>
      <c r="P69" s="85"/>
      <c r="Q69" s="85"/>
      <c r="R69" s="85"/>
      <c r="S69" s="85"/>
    </row>
    <row r="70" spans="1:19" s="25" customFormat="1" ht="12.75">
      <c r="A70" s="57" t="str">
        <f t="shared" ref="A70:A83" si="56">A69</f>
        <v>999.</v>
      </c>
      <c r="B70" s="40" t="s">
        <v>19</v>
      </c>
      <c r="C70" s="54" t="str">
        <f t="shared" ref="C70:C80" si="57">CONCATENATE(A70,B70)</f>
        <v>999.001</v>
      </c>
      <c r="D70" s="19" t="s">
        <v>31</v>
      </c>
      <c r="E70" s="23"/>
      <c r="F70" s="17"/>
      <c r="G70" s="46">
        <v>1</v>
      </c>
      <c r="H70" s="18" t="s">
        <v>0</v>
      </c>
      <c r="I70" s="84"/>
      <c r="J70" s="4"/>
      <c r="K70" s="4">
        <f t="shared" ref="K68:K84" si="58">G70*I70</f>
        <v>0</v>
      </c>
      <c r="L70" s="4">
        <f t="shared" ref="L68:L83" si="59">G70*J70</f>
        <v>0</v>
      </c>
      <c r="M70" s="5">
        <f t="shared" ref="M68:M83" si="60">SUM(K70:L70)</f>
        <v>0</v>
      </c>
      <c r="O70" s="26"/>
      <c r="P70" s="85"/>
      <c r="Q70" s="85"/>
      <c r="R70" s="85"/>
      <c r="S70" s="85"/>
    </row>
    <row r="71" spans="1:19" s="25" customFormat="1" ht="12.75">
      <c r="A71" s="57" t="str">
        <f t="shared" si="56"/>
        <v>999.</v>
      </c>
      <c r="B71" s="40" t="s">
        <v>20</v>
      </c>
      <c r="C71" s="54" t="str">
        <f>CONCATENATE(A71,B71)</f>
        <v>999.002</v>
      </c>
      <c r="D71" s="19" t="s">
        <v>32</v>
      </c>
      <c r="E71" s="23" t="s">
        <v>33</v>
      </c>
      <c r="F71" s="17"/>
      <c r="G71" s="46">
        <v>1</v>
      </c>
      <c r="H71" s="18" t="s">
        <v>0</v>
      </c>
      <c r="I71" s="84"/>
      <c r="J71" s="4"/>
      <c r="K71" s="4">
        <f t="shared" si="58"/>
        <v>0</v>
      </c>
      <c r="L71" s="4">
        <f t="shared" si="59"/>
        <v>0</v>
      </c>
      <c r="M71" s="41">
        <f t="shared" si="60"/>
        <v>0</v>
      </c>
      <c r="O71" s="26"/>
      <c r="P71" s="85"/>
      <c r="Q71" s="85"/>
      <c r="R71" s="85"/>
      <c r="S71" s="85"/>
    </row>
    <row r="72" spans="1:19" s="25" customFormat="1" ht="12.75">
      <c r="A72" s="57" t="str">
        <f t="shared" si="56"/>
        <v>999.</v>
      </c>
      <c r="B72" s="40" t="s">
        <v>21</v>
      </c>
      <c r="C72" s="54" t="str">
        <f t="shared" ref="C72:C74" si="61">CONCATENATE(A72,B72)</f>
        <v>999.003</v>
      </c>
      <c r="D72" s="19" t="s">
        <v>47</v>
      </c>
      <c r="E72" s="23"/>
      <c r="F72" s="17"/>
      <c r="G72" s="46">
        <f>G73*1.9</f>
        <v>1064</v>
      </c>
      <c r="H72" s="18" t="s">
        <v>3</v>
      </c>
      <c r="I72" s="84"/>
      <c r="J72" s="4"/>
      <c r="K72" s="4">
        <f t="shared" si="58"/>
        <v>0</v>
      </c>
      <c r="L72" s="4">
        <f t="shared" si="59"/>
        <v>0</v>
      </c>
      <c r="M72" s="41">
        <f t="shared" si="60"/>
        <v>0</v>
      </c>
      <c r="O72" s="26"/>
      <c r="P72" s="85"/>
      <c r="Q72" s="85"/>
      <c r="R72" s="85"/>
      <c r="S72" s="85"/>
    </row>
    <row r="73" spans="1:19" s="25" customFormat="1" ht="14.25">
      <c r="A73" s="57" t="str">
        <f t="shared" si="56"/>
        <v>999.</v>
      </c>
      <c r="B73" s="40" t="s">
        <v>22</v>
      </c>
      <c r="C73" s="54" t="str">
        <f t="shared" si="61"/>
        <v>999.004</v>
      </c>
      <c r="D73" s="19" t="s">
        <v>34</v>
      </c>
      <c r="E73" s="23"/>
      <c r="F73" s="17"/>
      <c r="G73" s="46">
        <v>560</v>
      </c>
      <c r="H73" s="18" t="s">
        <v>1</v>
      </c>
      <c r="I73" s="84"/>
      <c r="J73" s="4"/>
      <c r="K73" s="4">
        <f t="shared" si="58"/>
        <v>0</v>
      </c>
      <c r="L73" s="4">
        <f t="shared" si="59"/>
        <v>0</v>
      </c>
      <c r="M73" s="41">
        <f t="shared" si="60"/>
        <v>0</v>
      </c>
      <c r="O73" s="26"/>
      <c r="P73" s="85"/>
      <c r="Q73" s="85"/>
      <c r="R73" s="85"/>
      <c r="S73" s="85"/>
    </row>
    <row r="74" spans="1:19" s="25" customFormat="1" ht="12.75">
      <c r="A74" s="57" t="str">
        <f t="shared" si="56"/>
        <v>999.</v>
      </c>
      <c r="B74" s="40" t="s">
        <v>23</v>
      </c>
      <c r="C74" s="54" t="str">
        <f t="shared" si="61"/>
        <v>999.005</v>
      </c>
      <c r="D74" s="19" t="s">
        <v>35</v>
      </c>
      <c r="E74" s="23"/>
      <c r="F74" s="17"/>
      <c r="G74" s="46">
        <f>G73*25.45/100</f>
        <v>142.52000000000001</v>
      </c>
      <c r="H74" s="18" t="s">
        <v>3</v>
      </c>
      <c r="I74" s="84"/>
      <c r="J74" s="4"/>
      <c r="K74" s="4">
        <f t="shared" si="58"/>
        <v>0</v>
      </c>
      <c r="L74" s="4">
        <f t="shared" si="59"/>
        <v>0</v>
      </c>
      <c r="M74" s="41">
        <f t="shared" si="60"/>
        <v>0</v>
      </c>
      <c r="O74" s="26"/>
      <c r="P74" s="85"/>
      <c r="Q74" s="85"/>
      <c r="R74" s="85"/>
      <c r="S74" s="85"/>
    </row>
    <row r="75" spans="1:19" s="25" customFormat="1" ht="12.75">
      <c r="A75" s="57" t="str">
        <f t="shared" si="56"/>
        <v>999.</v>
      </c>
      <c r="B75" s="40" t="s">
        <v>24</v>
      </c>
      <c r="C75" s="54" t="str">
        <f t="shared" si="57"/>
        <v>999.006</v>
      </c>
      <c r="D75" s="19" t="s">
        <v>36</v>
      </c>
      <c r="E75" s="23"/>
      <c r="F75" s="17"/>
      <c r="G75" s="46">
        <v>50</v>
      </c>
      <c r="H75" s="18" t="s">
        <v>0</v>
      </c>
      <c r="I75" s="84"/>
      <c r="J75" s="4"/>
      <c r="K75" s="4">
        <f t="shared" si="58"/>
        <v>0</v>
      </c>
      <c r="L75" s="4">
        <f t="shared" si="59"/>
        <v>0</v>
      </c>
      <c r="M75" s="41">
        <f t="shared" si="60"/>
        <v>0</v>
      </c>
      <c r="O75" s="26"/>
      <c r="P75" s="85"/>
      <c r="Q75" s="85"/>
      <c r="R75" s="85"/>
      <c r="S75" s="85"/>
    </row>
    <row r="76" spans="1:19" s="25" customFormat="1" ht="12.75">
      <c r="A76" s="57" t="str">
        <f t="shared" si="56"/>
        <v>999.</v>
      </c>
      <c r="B76" s="40" t="s">
        <v>49</v>
      </c>
      <c r="C76" s="54" t="str">
        <f t="shared" si="57"/>
        <v>999.007</v>
      </c>
      <c r="D76" s="19" t="s">
        <v>37</v>
      </c>
      <c r="E76" s="23"/>
      <c r="F76" s="17"/>
      <c r="G76" s="46">
        <v>40</v>
      </c>
      <c r="H76" s="18" t="s">
        <v>4</v>
      </c>
      <c r="I76" s="84"/>
      <c r="J76" s="4"/>
      <c r="K76" s="4">
        <f t="shared" si="58"/>
        <v>0</v>
      </c>
      <c r="L76" s="4">
        <f t="shared" si="59"/>
        <v>0</v>
      </c>
      <c r="M76" s="41">
        <f t="shared" si="60"/>
        <v>0</v>
      </c>
      <c r="O76" s="26"/>
      <c r="P76" s="85"/>
      <c r="Q76" s="85"/>
      <c r="R76" s="85"/>
      <c r="S76" s="85"/>
    </row>
    <row r="77" spans="1:19" s="25" customFormat="1" ht="12.75">
      <c r="A77" s="57" t="str">
        <f t="shared" si="56"/>
        <v>999.</v>
      </c>
      <c r="B77" s="40" t="s">
        <v>50</v>
      </c>
      <c r="C77" s="54" t="str">
        <f t="shared" si="57"/>
        <v>999.008</v>
      </c>
      <c r="D77" s="19" t="s">
        <v>38</v>
      </c>
      <c r="E77" s="23"/>
      <c r="F77" s="17"/>
      <c r="G77" s="46">
        <v>1</v>
      </c>
      <c r="H77" s="18" t="s">
        <v>0</v>
      </c>
      <c r="I77" s="84"/>
      <c r="J77" s="4"/>
      <c r="K77" s="4">
        <f t="shared" si="58"/>
        <v>0</v>
      </c>
      <c r="L77" s="4">
        <f t="shared" si="59"/>
        <v>0</v>
      </c>
      <c r="M77" s="41">
        <f t="shared" si="60"/>
        <v>0</v>
      </c>
      <c r="O77" s="26"/>
      <c r="P77" s="85"/>
      <c r="Q77" s="85"/>
      <c r="R77" s="85"/>
      <c r="S77" s="85"/>
    </row>
    <row r="78" spans="1:19" s="25" customFormat="1" ht="12.75">
      <c r="A78" s="57" t="str">
        <f t="shared" si="56"/>
        <v>999.</v>
      </c>
      <c r="B78" s="40" t="s">
        <v>25</v>
      </c>
      <c r="C78" s="54" t="str">
        <f t="shared" ref="C78" si="62">CONCATENATE(A78,B78)</f>
        <v>999.009</v>
      </c>
      <c r="D78" s="19" t="s">
        <v>184</v>
      </c>
      <c r="E78" s="23" t="s">
        <v>185</v>
      </c>
      <c r="F78" s="17"/>
      <c r="G78" s="46">
        <v>7</v>
      </c>
      <c r="H78" s="18" t="s">
        <v>0</v>
      </c>
      <c r="I78" s="84"/>
      <c r="J78" s="4"/>
      <c r="K78" s="4">
        <f t="shared" si="58"/>
        <v>0</v>
      </c>
      <c r="L78" s="4">
        <f t="shared" si="59"/>
        <v>0</v>
      </c>
      <c r="M78" s="41">
        <f t="shared" si="60"/>
        <v>0</v>
      </c>
      <c r="O78" s="26"/>
      <c r="P78" s="85"/>
      <c r="Q78" s="85"/>
      <c r="R78" s="85"/>
      <c r="S78" s="85"/>
    </row>
    <row r="79" spans="1:19" s="25" customFormat="1" ht="12.75">
      <c r="A79" s="57" t="str">
        <f t="shared" si="56"/>
        <v>999.</v>
      </c>
      <c r="B79" s="40" t="s">
        <v>26</v>
      </c>
      <c r="C79" s="54" t="str">
        <f t="shared" si="57"/>
        <v>999.010</v>
      </c>
      <c r="D79" s="19" t="s">
        <v>40</v>
      </c>
      <c r="E79" s="23"/>
      <c r="F79" s="17"/>
      <c r="G79" s="46">
        <v>1</v>
      </c>
      <c r="H79" s="18" t="s">
        <v>0</v>
      </c>
      <c r="I79" s="84"/>
      <c r="J79" s="4"/>
      <c r="K79" s="4">
        <f t="shared" si="58"/>
        <v>0</v>
      </c>
      <c r="L79" s="4">
        <f t="shared" si="59"/>
        <v>0</v>
      </c>
      <c r="M79" s="41">
        <f t="shared" si="60"/>
        <v>0</v>
      </c>
      <c r="O79" s="26"/>
      <c r="P79" s="85"/>
      <c r="Q79" s="85"/>
      <c r="R79" s="85"/>
      <c r="S79" s="85"/>
    </row>
    <row r="80" spans="1:19" s="25" customFormat="1" ht="12.75">
      <c r="A80" s="57" t="str">
        <f t="shared" si="56"/>
        <v>999.</v>
      </c>
      <c r="B80" s="40" t="s">
        <v>28</v>
      </c>
      <c r="C80" s="54" t="str">
        <f t="shared" si="57"/>
        <v>999.011</v>
      </c>
      <c r="D80" s="19" t="s">
        <v>42</v>
      </c>
      <c r="E80" s="23"/>
      <c r="F80" s="17"/>
      <c r="G80" s="46">
        <v>1</v>
      </c>
      <c r="H80" s="18" t="s">
        <v>0</v>
      </c>
      <c r="I80" s="84"/>
      <c r="J80" s="4"/>
      <c r="K80" s="4">
        <f t="shared" si="58"/>
        <v>0</v>
      </c>
      <c r="L80" s="4">
        <f t="shared" si="59"/>
        <v>0</v>
      </c>
      <c r="M80" s="41">
        <f t="shared" si="60"/>
        <v>0</v>
      </c>
      <c r="O80" s="26"/>
      <c r="P80" s="85"/>
      <c r="Q80" s="85"/>
      <c r="R80" s="85"/>
      <c r="S80" s="85"/>
    </row>
    <row r="81" spans="1:16" s="60" customFormat="1" ht="12.75">
      <c r="A81" s="57" t="str">
        <f t="shared" si="56"/>
        <v>999.</v>
      </c>
      <c r="B81" s="40" t="s">
        <v>39</v>
      </c>
      <c r="C81" s="54" t="str">
        <f t="shared" ref="C81" si="63">CONCATENATE(A81,B81)</f>
        <v>999.012</v>
      </c>
      <c r="D81" s="19" t="s">
        <v>51</v>
      </c>
      <c r="E81" s="23"/>
      <c r="F81" s="17"/>
      <c r="G81" s="46">
        <v>2</v>
      </c>
      <c r="H81" s="18" t="s">
        <v>0</v>
      </c>
      <c r="I81" s="58"/>
      <c r="J81" s="59"/>
      <c r="K81" s="4">
        <f t="shared" si="58"/>
        <v>0</v>
      </c>
      <c r="L81" s="4">
        <f t="shared" si="59"/>
        <v>0</v>
      </c>
      <c r="M81" s="41">
        <f t="shared" si="60"/>
        <v>0</v>
      </c>
      <c r="O81" s="61"/>
      <c r="P81" s="61"/>
    </row>
    <row r="82" spans="1:16" s="60" customFormat="1" ht="12.75">
      <c r="A82" s="57" t="str">
        <f t="shared" si="56"/>
        <v>999.</v>
      </c>
      <c r="B82" s="40" t="s">
        <v>41</v>
      </c>
      <c r="C82" s="54" t="str">
        <f t="shared" ref="C82" si="64">CONCATENATE(A82,B82)</f>
        <v>999.013</v>
      </c>
      <c r="D82" s="19" t="s">
        <v>134</v>
      </c>
      <c r="E82" s="23"/>
      <c r="F82" s="17"/>
      <c r="G82" s="46">
        <v>2</v>
      </c>
      <c r="H82" s="18" t="s">
        <v>0</v>
      </c>
      <c r="I82" s="58"/>
      <c r="J82" s="59"/>
      <c r="K82" s="4">
        <f t="shared" si="58"/>
        <v>0</v>
      </c>
      <c r="L82" s="4">
        <f t="shared" si="59"/>
        <v>0</v>
      </c>
      <c r="M82" s="41">
        <f t="shared" si="60"/>
        <v>0</v>
      </c>
      <c r="O82" s="61"/>
      <c r="P82" s="61"/>
    </row>
    <row r="83" spans="1:16" s="60" customFormat="1" ht="12.75">
      <c r="A83" s="57" t="str">
        <f t="shared" si="56"/>
        <v>999.</v>
      </c>
      <c r="B83" s="40" t="s">
        <v>43</v>
      </c>
      <c r="C83" s="54" t="str">
        <f t="shared" ref="C83" si="65">CONCATENATE(A83,B83)</f>
        <v>999.014</v>
      </c>
      <c r="D83" s="19" t="s">
        <v>76</v>
      </c>
      <c r="E83" s="23"/>
      <c r="F83" s="17"/>
      <c r="G83" s="46">
        <v>3500</v>
      </c>
      <c r="H83" s="18" t="s">
        <v>3</v>
      </c>
      <c r="I83" s="58"/>
      <c r="J83" s="59"/>
      <c r="K83" s="4">
        <f t="shared" si="58"/>
        <v>0</v>
      </c>
      <c r="L83" s="4">
        <f t="shared" si="59"/>
        <v>0</v>
      </c>
      <c r="M83" s="41">
        <f t="shared" si="60"/>
        <v>0</v>
      </c>
      <c r="O83" s="61"/>
      <c r="P83" s="61"/>
    </row>
    <row r="84" spans="1:16" s="67" customFormat="1" ht="13.5" thickBot="1">
      <c r="A84" s="57"/>
      <c r="B84" s="62"/>
      <c r="C84" s="63"/>
      <c r="D84" s="69"/>
      <c r="E84" s="64"/>
      <c r="F84" s="68"/>
      <c r="G84" s="65"/>
      <c r="H84" s="66"/>
      <c r="I84" s="38"/>
      <c r="J84" s="37"/>
      <c r="K84" s="4"/>
      <c r="L84" s="4"/>
      <c r="M84" s="5"/>
    </row>
    <row r="85" spans="1:16" s="67" customFormat="1" ht="15.75" thickBot="1">
      <c r="A85" s="70"/>
      <c r="B85" s="71"/>
      <c r="C85" s="71"/>
      <c r="D85" s="72" t="s">
        <v>44</v>
      </c>
      <c r="E85" s="73"/>
      <c r="F85" s="74"/>
      <c r="G85" s="75"/>
      <c r="H85" s="76"/>
      <c r="I85" s="34"/>
      <c r="J85" s="34"/>
      <c r="K85" s="35"/>
      <c r="L85" s="35"/>
      <c r="M85" s="36">
        <f>SUM(M3:M83)</f>
        <v>0</v>
      </c>
    </row>
    <row r="86" spans="1:16" s="67" customFormat="1">
      <c r="A86" s="77"/>
      <c r="B86" s="77"/>
      <c r="C86" s="77"/>
      <c r="D86" s="78"/>
      <c r="E86" s="79"/>
      <c r="F86" s="78"/>
      <c r="G86" s="79"/>
      <c r="H86" s="80"/>
      <c r="I86" s="78"/>
      <c r="J86" s="78"/>
      <c r="K86" s="78"/>
      <c r="L86" s="81"/>
      <c r="M86" s="82"/>
    </row>
    <row r="87" spans="1:16" s="67" customFormat="1" ht="18.75">
      <c r="A87" s="77"/>
      <c r="B87" s="77"/>
      <c r="C87" s="77"/>
      <c r="D87" s="83"/>
      <c r="E87" s="79"/>
      <c r="F87" s="78"/>
      <c r="G87" s="79"/>
      <c r="H87" s="80"/>
      <c r="I87" s="78"/>
      <c r="J87" s="78"/>
      <c r="K87" s="78"/>
      <c r="L87" s="81"/>
      <c r="M87" s="95"/>
    </row>
    <row r="88" spans="1:16" s="67" customFormat="1">
      <c r="A88" s="77"/>
      <c r="B88" s="77"/>
      <c r="C88" s="77"/>
      <c r="D88" s="78"/>
      <c r="E88" s="79"/>
      <c r="F88" s="78"/>
      <c r="G88" s="79"/>
      <c r="H88" s="80"/>
      <c r="I88" s="78"/>
      <c r="J88" s="78"/>
      <c r="K88" s="78"/>
      <c r="L88" s="81"/>
      <c r="M88" s="82"/>
    </row>
    <row r="89" spans="1:16" s="67" customFormat="1">
      <c r="A89" s="77"/>
      <c r="B89" s="77"/>
      <c r="C89" s="77"/>
      <c r="D89" s="78"/>
      <c r="E89" s="79"/>
      <c r="F89" s="78"/>
      <c r="G89" s="79"/>
      <c r="H89" s="80"/>
      <c r="I89" s="78"/>
      <c r="J89" s="78"/>
      <c r="K89" s="78"/>
      <c r="L89" s="81"/>
      <c r="M89" s="82"/>
    </row>
    <row r="90" spans="1:16" s="67" customFormat="1">
      <c r="A90" s="77"/>
      <c r="B90" s="77"/>
      <c r="C90" s="77"/>
      <c r="D90" s="78"/>
      <c r="E90" s="79"/>
      <c r="F90" s="78"/>
      <c r="G90" s="79"/>
      <c r="H90" s="80"/>
      <c r="I90" s="78"/>
      <c r="J90" s="78"/>
      <c r="K90" s="78"/>
      <c r="L90" s="81"/>
      <c r="M90" s="82"/>
    </row>
    <row r="91" spans="1:16" s="67" customFormat="1">
      <c r="A91" s="77"/>
      <c r="B91" s="77"/>
      <c r="C91" s="77"/>
      <c r="D91" s="78"/>
      <c r="E91" s="79"/>
      <c r="F91" s="78"/>
      <c r="G91" s="79"/>
      <c r="H91" s="80"/>
      <c r="I91" s="78"/>
      <c r="J91" s="78"/>
      <c r="K91" s="78"/>
      <c r="L91" s="81"/>
      <c r="M91" s="82"/>
    </row>
    <row r="92" spans="1:16" s="67" customFormat="1">
      <c r="A92" s="77"/>
      <c r="B92" s="77"/>
      <c r="C92" s="77"/>
      <c r="D92" s="78"/>
      <c r="E92" s="79"/>
      <c r="F92" s="78"/>
      <c r="G92" s="79"/>
      <c r="H92" s="80"/>
      <c r="I92" s="78"/>
      <c r="J92" s="78"/>
      <c r="K92" s="78"/>
      <c r="L92" s="81"/>
      <c r="M92" s="82"/>
    </row>
    <row r="93" spans="1:16" s="67" customFormat="1">
      <c r="A93" s="77"/>
      <c r="B93" s="77"/>
      <c r="C93" s="77"/>
      <c r="D93" s="78"/>
      <c r="E93" s="79"/>
      <c r="F93" s="78"/>
      <c r="G93" s="79"/>
      <c r="H93" s="80"/>
      <c r="I93" s="78"/>
      <c r="J93" s="78"/>
      <c r="K93" s="78"/>
      <c r="L93" s="81"/>
      <c r="M93" s="82"/>
    </row>
    <row r="94" spans="1:16" s="67" customFormat="1">
      <c r="A94" s="77"/>
      <c r="B94" s="77"/>
      <c r="C94" s="77"/>
      <c r="D94" s="78"/>
      <c r="E94" s="79"/>
      <c r="F94" s="78"/>
      <c r="G94" s="79"/>
      <c r="H94" s="80"/>
      <c r="I94" s="78"/>
      <c r="J94" s="78"/>
      <c r="K94" s="78"/>
      <c r="L94" s="81"/>
      <c r="M94" s="82"/>
    </row>
    <row r="95" spans="1:16" s="67" customFormat="1">
      <c r="A95" s="77"/>
      <c r="B95" s="77"/>
      <c r="C95" s="77"/>
      <c r="D95" s="78"/>
      <c r="E95" s="79"/>
      <c r="F95" s="78"/>
      <c r="G95" s="79"/>
      <c r="H95" s="80"/>
      <c r="I95" s="78"/>
      <c r="J95" s="78"/>
      <c r="K95" s="78"/>
      <c r="L95" s="81"/>
      <c r="M95" s="82"/>
    </row>
    <row r="96" spans="1:16" s="67" customFormat="1">
      <c r="A96" s="77"/>
      <c r="B96" s="77"/>
      <c r="C96" s="77"/>
      <c r="D96" s="78"/>
      <c r="E96" s="79"/>
      <c r="F96" s="78"/>
      <c r="G96" s="79"/>
      <c r="H96" s="80"/>
      <c r="I96" s="78"/>
      <c r="J96" s="78"/>
      <c r="K96" s="78"/>
      <c r="L96" s="81"/>
      <c r="M96" s="82"/>
    </row>
    <row r="97" spans="1:13" s="67" customFormat="1">
      <c r="A97" s="77"/>
      <c r="B97" s="77"/>
      <c r="C97" s="77"/>
      <c r="D97" s="78"/>
      <c r="E97" s="79"/>
      <c r="F97" s="78"/>
      <c r="G97" s="79"/>
      <c r="H97" s="80"/>
      <c r="I97" s="78"/>
      <c r="J97" s="78"/>
      <c r="K97" s="78"/>
      <c r="L97" s="81"/>
      <c r="M97" s="82"/>
    </row>
    <row r="98" spans="1:13" s="67" customFormat="1">
      <c r="A98" s="77"/>
      <c r="B98" s="77"/>
      <c r="C98" s="77"/>
      <c r="D98" s="78"/>
      <c r="E98" s="79"/>
      <c r="F98" s="78"/>
      <c r="G98" s="79"/>
      <c r="H98" s="80"/>
      <c r="I98" s="78"/>
      <c r="J98" s="78"/>
      <c r="K98" s="78"/>
      <c r="L98" s="81"/>
      <c r="M98" s="82"/>
    </row>
    <row r="99" spans="1:13" s="67" customFormat="1">
      <c r="A99" s="77"/>
      <c r="B99" s="77"/>
      <c r="C99" s="77"/>
      <c r="D99" s="78"/>
      <c r="E99" s="79"/>
      <c r="F99" s="78"/>
      <c r="G99" s="79"/>
      <c r="H99" s="80"/>
      <c r="I99" s="78"/>
      <c r="J99" s="78"/>
      <c r="K99" s="78"/>
      <c r="L99" s="81"/>
      <c r="M99" s="82"/>
    </row>
    <row r="100" spans="1:13" s="67" customFormat="1">
      <c r="A100" s="77"/>
      <c r="B100" s="77"/>
      <c r="C100" s="77"/>
      <c r="D100" s="78"/>
      <c r="E100" s="79"/>
      <c r="F100" s="78"/>
      <c r="G100" s="79"/>
      <c r="H100" s="80"/>
      <c r="I100" s="78"/>
      <c r="J100" s="78"/>
      <c r="K100" s="78"/>
      <c r="L100" s="81"/>
      <c r="M100" s="82"/>
    </row>
    <row r="101" spans="1:13" s="67" customFormat="1">
      <c r="A101" s="77"/>
      <c r="B101" s="77"/>
      <c r="C101" s="77"/>
      <c r="D101" s="78"/>
      <c r="E101" s="79"/>
      <c r="F101" s="78"/>
      <c r="G101" s="79"/>
      <c r="H101" s="80"/>
      <c r="I101" s="78"/>
      <c r="J101" s="78"/>
      <c r="K101" s="78"/>
      <c r="L101" s="81"/>
      <c r="M101" s="82"/>
    </row>
    <row r="102" spans="1:13" s="67" customFormat="1">
      <c r="A102" s="77"/>
      <c r="B102" s="77"/>
      <c r="C102" s="77"/>
      <c r="D102" s="78"/>
      <c r="E102" s="79"/>
      <c r="F102" s="78"/>
      <c r="G102" s="79"/>
      <c r="H102" s="80"/>
      <c r="I102" s="78"/>
      <c r="J102" s="78"/>
      <c r="K102" s="78"/>
      <c r="L102" s="81"/>
      <c r="M102" s="82"/>
    </row>
    <row r="103" spans="1:13" s="67" customFormat="1">
      <c r="A103" s="77"/>
      <c r="B103" s="77"/>
      <c r="C103" s="77"/>
      <c r="D103" s="78"/>
      <c r="E103" s="79"/>
      <c r="F103" s="78"/>
      <c r="G103" s="79"/>
      <c r="H103" s="80"/>
      <c r="I103" s="78"/>
      <c r="J103" s="78"/>
      <c r="K103" s="78"/>
      <c r="L103" s="81"/>
      <c r="M103" s="82"/>
    </row>
    <row r="104" spans="1:13" s="67" customFormat="1">
      <c r="A104" s="77"/>
      <c r="B104" s="77"/>
      <c r="C104" s="77"/>
      <c r="D104" s="78"/>
      <c r="E104" s="79"/>
      <c r="F104" s="78"/>
      <c r="G104" s="79"/>
      <c r="H104" s="80"/>
      <c r="I104" s="78"/>
      <c r="J104" s="78"/>
      <c r="K104" s="78"/>
      <c r="L104" s="81"/>
      <c r="M104" s="82"/>
    </row>
    <row r="105" spans="1:13" s="67" customFormat="1">
      <c r="A105" s="77"/>
      <c r="B105" s="77"/>
      <c r="C105" s="77"/>
      <c r="D105" s="78"/>
      <c r="E105" s="79"/>
      <c r="F105" s="78"/>
      <c r="G105" s="79"/>
      <c r="H105" s="80"/>
      <c r="I105" s="78"/>
      <c r="J105" s="78"/>
      <c r="K105" s="78"/>
      <c r="L105" s="81"/>
      <c r="M105" s="82"/>
    </row>
    <row r="106" spans="1:13" s="67" customFormat="1">
      <c r="A106" s="77"/>
      <c r="B106" s="77"/>
      <c r="C106" s="77"/>
      <c r="D106" s="78"/>
      <c r="E106" s="79"/>
      <c r="F106" s="78"/>
      <c r="G106" s="79"/>
      <c r="H106" s="80"/>
      <c r="I106" s="78"/>
      <c r="J106" s="78"/>
      <c r="K106" s="78"/>
      <c r="L106" s="81"/>
      <c r="M106" s="82"/>
    </row>
    <row r="107" spans="1:13" s="67" customFormat="1">
      <c r="A107" s="77"/>
      <c r="B107" s="77"/>
      <c r="C107" s="77"/>
      <c r="D107" s="78"/>
      <c r="E107" s="79"/>
      <c r="F107" s="78"/>
      <c r="G107" s="79"/>
      <c r="H107" s="80"/>
      <c r="I107" s="78"/>
      <c r="J107" s="78"/>
      <c r="K107" s="78"/>
      <c r="L107" s="81"/>
      <c r="M107" s="82"/>
    </row>
    <row r="108" spans="1:13" s="67" customFormat="1">
      <c r="A108" s="77"/>
      <c r="B108" s="77"/>
      <c r="C108" s="77"/>
      <c r="D108" s="78"/>
      <c r="E108" s="79"/>
      <c r="F108" s="78"/>
      <c r="G108" s="79"/>
      <c r="H108" s="80"/>
      <c r="I108" s="78"/>
      <c r="J108" s="78"/>
      <c r="K108" s="78"/>
      <c r="L108" s="81"/>
      <c r="M108" s="82"/>
    </row>
    <row r="109" spans="1:13" s="67" customFormat="1">
      <c r="A109" s="77"/>
      <c r="B109" s="77"/>
      <c r="C109" s="77"/>
      <c r="D109" s="78"/>
      <c r="E109" s="79"/>
      <c r="F109" s="78"/>
      <c r="G109" s="79"/>
      <c r="H109" s="80"/>
      <c r="I109" s="78"/>
      <c r="J109" s="78"/>
      <c r="K109" s="78"/>
      <c r="L109" s="81"/>
      <c r="M109" s="82"/>
    </row>
    <row r="110" spans="1:13" s="67" customFormat="1">
      <c r="A110" s="77"/>
      <c r="B110" s="77"/>
      <c r="C110" s="77"/>
      <c r="D110" s="78"/>
      <c r="E110" s="79"/>
      <c r="F110" s="78"/>
      <c r="G110" s="79"/>
      <c r="H110" s="80"/>
      <c r="I110" s="78"/>
      <c r="J110" s="78"/>
      <c r="K110" s="78"/>
      <c r="L110" s="81"/>
      <c r="M110" s="82"/>
    </row>
    <row r="111" spans="1:13" s="67" customFormat="1">
      <c r="A111" s="77"/>
      <c r="B111" s="77"/>
      <c r="C111" s="77"/>
      <c r="D111" s="78"/>
      <c r="E111" s="79"/>
      <c r="F111" s="78"/>
      <c r="G111" s="79"/>
      <c r="H111" s="80"/>
      <c r="I111" s="78"/>
      <c r="J111" s="78"/>
      <c r="K111" s="78"/>
      <c r="L111" s="81"/>
      <c r="M111" s="82"/>
    </row>
    <row r="112" spans="1:13" s="67" customFormat="1">
      <c r="A112" s="77"/>
      <c r="B112" s="77"/>
      <c r="C112" s="77"/>
      <c r="D112" s="78"/>
      <c r="E112" s="79"/>
      <c r="F112" s="78"/>
      <c r="G112" s="79"/>
      <c r="H112" s="80"/>
      <c r="I112" s="78"/>
      <c r="J112" s="78"/>
      <c r="K112" s="78"/>
      <c r="L112" s="81"/>
      <c r="M112" s="82"/>
    </row>
    <row r="113" spans="1:13" s="67" customFormat="1">
      <c r="A113" s="77"/>
      <c r="B113" s="77"/>
      <c r="C113" s="77"/>
      <c r="D113" s="78"/>
      <c r="E113" s="79"/>
      <c r="F113" s="78"/>
      <c r="G113" s="79"/>
      <c r="H113" s="80"/>
      <c r="I113" s="78"/>
      <c r="J113" s="78"/>
      <c r="K113" s="78"/>
      <c r="L113" s="81"/>
      <c r="M113" s="82"/>
    </row>
    <row r="114" spans="1:13" s="67" customFormat="1">
      <c r="A114" s="77"/>
      <c r="B114" s="77"/>
      <c r="C114" s="77"/>
      <c r="D114" s="78"/>
      <c r="E114" s="79"/>
      <c r="F114" s="78"/>
      <c r="G114" s="79"/>
      <c r="H114" s="80"/>
      <c r="I114" s="78"/>
      <c r="J114" s="78"/>
      <c r="K114" s="78"/>
      <c r="L114" s="81"/>
      <c r="M114" s="82"/>
    </row>
    <row r="115" spans="1:13" s="67" customFormat="1">
      <c r="A115" s="77"/>
      <c r="B115" s="77"/>
      <c r="C115" s="77"/>
      <c r="D115" s="78"/>
      <c r="E115" s="79"/>
      <c r="F115" s="78"/>
      <c r="G115" s="79"/>
      <c r="H115" s="80"/>
      <c r="I115" s="78"/>
      <c r="J115" s="78"/>
      <c r="K115" s="78"/>
      <c r="L115" s="81"/>
      <c r="M115" s="82"/>
    </row>
    <row r="116" spans="1:13" s="67" customFormat="1">
      <c r="A116" s="77"/>
      <c r="B116" s="77"/>
      <c r="C116" s="77"/>
      <c r="D116" s="78"/>
      <c r="E116" s="79"/>
      <c r="F116" s="78"/>
      <c r="G116" s="79"/>
      <c r="H116" s="80"/>
      <c r="I116" s="78"/>
      <c r="J116" s="78"/>
      <c r="K116" s="78"/>
      <c r="L116" s="81"/>
      <c r="M116" s="82"/>
    </row>
    <row r="117" spans="1:13" s="67" customFormat="1">
      <c r="A117" s="77"/>
      <c r="B117" s="77"/>
      <c r="C117" s="77"/>
      <c r="D117" s="78"/>
      <c r="E117" s="79"/>
      <c r="F117" s="78"/>
      <c r="G117" s="79"/>
      <c r="H117" s="80"/>
      <c r="I117" s="78"/>
      <c r="J117" s="78"/>
      <c r="K117" s="78"/>
      <c r="L117" s="81"/>
      <c r="M117" s="82"/>
    </row>
    <row r="118" spans="1:13" s="67" customFormat="1">
      <c r="A118" s="77"/>
      <c r="B118" s="77"/>
      <c r="C118" s="77"/>
      <c r="D118" s="78"/>
      <c r="E118" s="79"/>
      <c r="F118" s="78"/>
      <c r="G118" s="79"/>
      <c r="H118" s="80"/>
      <c r="I118" s="78"/>
      <c r="J118" s="78"/>
      <c r="K118" s="78"/>
      <c r="L118" s="81"/>
      <c r="M118" s="82"/>
    </row>
    <row r="119" spans="1:13" s="67" customFormat="1">
      <c r="A119" s="77"/>
      <c r="B119" s="77"/>
      <c r="C119" s="77"/>
      <c r="D119" s="78"/>
      <c r="E119" s="79"/>
      <c r="F119" s="78"/>
      <c r="G119" s="79"/>
      <c r="H119" s="80"/>
      <c r="I119" s="78"/>
      <c r="J119" s="78"/>
      <c r="K119" s="78"/>
      <c r="L119" s="81"/>
      <c r="M119" s="82"/>
    </row>
    <row r="120" spans="1:13" s="67" customFormat="1">
      <c r="A120" s="77"/>
      <c r="B120" s="77"/>
      <c r="C120" s="77"/>
      <c r="D120" s="78"/>
      <c r="E120" s="79"/>
      <c r="F120" s="78"/>
      <c r="G120" s="79"/>
      <c r="H120" s="80"/>
      <c r="I120" s="78"/>
      <c r="J120" s="78"/>
      <c r="K120" s="78"/>
      <c r="L120" s="81"/>
      <c r="M120" s="82"/>
    </row>
    <row r="121" spans="1:13" s="67" customFormat="1">
      <c r="A121" s="77"/>
      <c r="B121" s="77"/>
      <c r="C121" s="77"/>
      <c r="D121" s="78"/>
      <c r="E121" s="79"/>
      <c r="F121" s="78"/>
      <c r="G121" s="79"/>
      <c r="H121" s="80"/>
      <c r="I121" s="78"/>
      <c r="J121" s="78"/>
      <c r="K121" s="78"/>
      <c r="L121" s="81"/>
      <c r="M121" s="82"/>
    </row>
    <row r="122" spans="1:13" s="67" customFormat="1">
      <c r="A122" s="77"/>
      <c r="B122" s="77"/>
      <c r="C122" s="77"/>
      <c r="D122" s="78"/>
      <c r="E122" s="79"/>
      <c r="F122" s="78"/>
      <c r="G122" s="79"/>
      <c r="H122" s="80"/>
      <c r="I122" s="78"/>
      <c r="J122" s="78"/>
      <c r="K122" s="78"/>
      <c r="L122" s="81"/>
      <c r="M122" s="82"/>
    </row>
    <row r="123" spans="1:13" s="67" customFormat="1">
      <c r="A123" s="77"/>
      <c r="B123" s="77"/>
      <c r="C123" s="77"/>
      <c r="D123" s="78"/>
      <c r="E123" s="79"/>
      <c r="F123" s="78"/>
      <c r="G123" s="79"/>
      <c r="H123" s="80"/>
      <c r="I123" s="78"/>
      <c r="J123" s="78"/>
      <c r="K123" s="78"/>
      <c r="L123" s="81"/>
      <c r="M123" s="82"/>
    </row>
    <row r="124" spans="1:13" s="67" customFormat="1">
      <c r="A124" s="77"/>
      <c r="B124" s="77"/>
      <c r="C124" s="77"/>
      <c r="D124" s="78"/>
      <c r="E124" s="79"/>
      <c r="F124" s="78"/>
      <c r="G124" s="79"/>
      <c r="H124" s="80"/>
      <c r="I124" s="78"/>
      <c r="J124" s="78"/>
      <c r="K124" s="78"/>
      <c r="L124" s="81"/>
      <c r="M124" s="82"/>
    </row>
    <row r="125" spans="1:13" s="67" customFormat="1">
      <c r="A125" s="77"/>
      <c r="B125" s="77"/>
      <c r="C125" s="77"/>
      <c r="D125" s="78"/>
      <c r="E125" s="79"/>
      <c r="F125" s="78"/>
      <c r="G125" s="79"/>
      <c r="H125" s="80"/>
      <c r="I125" s="78"/>
      <c r="J125" s="78"/>
      <c r="K125" s="78"/>
      <c r="L125" s="81"/>
      <c r="M125" s="82"/>
    </row>
    <row r="126" spans="1:13" s="67" customFormat="1">
      <c r="A126" s="77"/>
      <c r="B126" s="77"/>
      <c r="C126" s="77"/>
      <c r="D126" s="78"/>
      <c r="E126" s="79"/>
      <c r="F126" s="78"/>
      <c r="G126" s="79"/>
      <c r="H126" s="80"/>
      <c r="I126" s="78"/>
      <c r="J126" s="78"/>
      <c r="K126" s="78"/>
      <c r="L126" s="81"/>
      <c r="M126" s="82"/>
    </row>
    <row r="127" spans="1:13" s="67" customFormat="1">
      <c r="A127" s="77"/>
      <c r="B127" s="77"/>
      <c r="C127" s="77"/>
      <c r="D127" s="78"/>
      <c r="E127" s="79"/>
      <c r="F127" s="78"/>
      <c r="G127" s="79"/>
      <c r="H127" s="80"/>
      <c r="I127" s="78"/>
      <c r="J127" s="78"/>
      <c r="K127" s="78"/>
      <c r="L127" s="81"/>
      <c r="M127" s="82"/>
    </row>
    <row r="128" spans="1:13" s="67" customFormat="1">
      <c r="A128" s="77"/>
      <c r="B128" s="77"/>
      <c r="C128" s="77"/>
      <c r="D128" s="78"/>
      <c r="E128" s="79"/>
      <c r="F128" s="78"/>
      <c r="G128" s="79"/>
      <c r="H128" s="80"/>
      <c r="I128" s="78"/>
      <c r="J128" s="78"/>
      <c r="K128" s="78"/>
      <c r="L128" s="81"/>
      <c r="M128" s="82"/>
    </row>
    <row r="129" spans="1:13" s="67" customFormat="1">
      <c r="A129" s="77"/>
      <c r="B129" s="77"/>
      <c r="C129" s="77"/>
      <c r="D129" s="78"/>
      <c r="E129" s="79"/>
      <c r="F129" s="78"/>
      <c r="G129" s="79"/>
      <c r="H129" s="80"/>
      <c r="I129" s="78"/>
      <c r="J129" s="78"/>
      <c r="K129" s="78"/>
      <c r="L129" s="81"/>
      <c r="M129" s="82"/>
    </row>
    <row r="130" spans="1:13" s="67" customFormat="1">
      <c r="A130" s="77"/>
      <c r="B130" s="77"/>
      <c r="C130" s="77"/>
      <c r="D130" s="78"/>
      <c r="E130" s="79"/>
      <c r="F130" s="78"/>
      <c r="G130" s="79"/>
      <c r="H130" s="80"/>
      <c r="I130" s="78"/>
      <c r="J130" s="78"/>
      <c r="K130" s="78"/>
      <c r="L130" s="81"/>
      <c r="M130" s="82"/>
    </row>
    <row r="131" spans="1:13" s="67" customFormat="1">
      <c r="A131" s="77"/>
      <c r="B131" s="77"/>
      <c r="C131" s="77"/>
      <c r="D131" s="78"/>
      <c r="E131" s="79"/>
      <c r="F131" s="78"/>
      <c r="G131" s="79"/>
      <c r="H131" s="80"/>
      <c r="I131" s="78"/>
      <c r="J131" s="78"/>
      <c r="K131" s="78"/>
      <c r="L131" s="81"/>
      <c r="M131" s="82"/>
    </row>
    <row r="132" spans="1:13" s="67" customFormat="1">
      <c r="A132" s="77"/>
      <c r="B132" s="77"/>
      <c r="C132" s="77"/>
      <c r="D132" s="78"/>
      <c r="E132" s="79"/>
      <c r="F132" s="78"/>
      <c r="G132" s="79"/>
      <c r="H132" s="80"/>
      <c r="I132" s="78"/>
      <c r="J132" s="78"/>
      <c r="K132" s="78"/>
      <c r="L132" s="81"/>
      <c r="M132" s="82"/>
    </row>
    <row r="133" spans="1:13" s="67" customFormat="1">
      <c r="A133" s="77"/>
      <c r="B133" s="77"/>
      <c r="C133" s="77"/>
      <c r="D133" s="78"/>
      <c r="E133" s="79"/>
      <c r="F133" s="78"/>
      <c r="G133" s="79"/>
      <c r="H133" s="80"/>
      <c r="I133" s="78"/>
      <c r="J133" s="78"/>
      <c r="K133" s="78"/>
      <c r="L133" s="81"/>
      <c r="M133" s="82"/>
    </row>
    <row r="134" spans="1:13" s="67" customFormat="1">
      <c r="A134" s="77"/>
      <c r="B134" s="77"/>
      <c r="C134" s="77"/>
      <c r="D134" s="78"/>
      <c r="E134" s="79"/>
      <c r="F134" s="78"/>
      <c r="G134" s="79"/>
      <c r="H134" s="80"/>
      <c r="I134" s="78"/>
      <c r="J134" s="78"/>
      <c r="K134" s="78"/>
      <c r="L134" s="81"/>
      <c r="M134" s="82"/>
    </row>
    <row r="135" spans="1:13" s="67" customFormat="1">
      <c r="A135" s="77"/>
      <c r="B135" s="77"/>
      <c r="C135" s="77"/>
      <c r="D135" s="78"/>
      <c r="E135" s="79"/>
      <c r="F135" s="78"/>
      <c r="G135" s="79"/>
      <c r="H135" s="80"/>
      <c r="I135" s="78"/>
      <c r="J135" s="78"/>
      <c r="K135" s="78"/>
      <c r="L135" s="81"/>
      <c r="M135" s="82"/>
    </row>
    <row r="136" spans="1:13" s="67" customFormat="1">
      <c r="A136" s="77"/>
      <c r="B136" s="77"/>
      <c r="C136" s="77"/>
      <c r="D136" s="78"/>
      <c r="E136" s="79"/>
      <c r="F136" s="78"/>
      <c r="G136" s="79"/>
      <c r="H136" s="80"/>
      <c r="I136" s="78"/>
      <c r="J136" s="78"/>
      <c r="K136" s="78"/>
      <c r="L136" s="81"/>
      <c r="M136" s="82"/>
    </row>
    <row r="137" spans="1:13" s="67" customFormat="1">
      <c r="A137" s="77"/>
      <c r="B137" s="77"/>
      <c r="C137" s="77"/>
      <c r="D137" s="78"/>
      <c r="E137" s="79"/>
      <c r="F137" s="78"/>
      <c r="G137" s="79"/>
      <c r="H137" s="80"/>
      <c r="I137" s="78"/>
      <c r="J137" s="78"/>
      <c r="K137" s="78"/>
      <c r="L137" s="81"/>
      <c r="M137" s="82"/>
    </row>
    <row r="138" spans="1:13" s="67" customFormat="1">
      <c r="A138" s="77"/>
      <c r="B138" s="77"/>
      <c r="C138" s="77"/>
      <c r="D138" s="78"/>
      <c r="E138" s="79"/>
      <c r="F138" s="78"/>
      <c r="G138" s="79"/>
      <c r="H138" s="80"/>
      <c r="I138" s="78"/>
      <c r="J138" s="78"/>
      <c r="K138" s="78"/>
      <c r="L138" s="81"/>
      <c r="M138" s="82"/>
    </row>
    <row r="139" spans="1:13" s="67" customFormat="1">
      <c r="A139" s="77"/>
      <c r="B139" s="77"/>
      <c r="C139" s="77"/>
      <c r="D139" s="78"/>
      <c r="E139" s="79"/>
      <c r="F139" s="78"/>
      <c r="G139" s="79"/>
      <c r="H139" s="80"/>
      <c r="I139" s="78"/>
      <c r="J139" s="78"/>
      <c r="K139" s="78"/>
      <c r="L139" s="81"/>
      <c r="M139" s="82"/>
    </row>
    <row r="140" spans="1:13" s="67" customFormat="1">
      <c r="A140" s="77"/>
      <c r="B140" s="77"/>
      <c r="C140" s="77"/>
      <c r="D140" s="78"/>
      <c r="E140" s="79"/>
      <c r="F140" s="78"/>
      <c r="G140" s="79"/>
      <c r="H140" s="80"/>
      <c r="I140" s="78"/>
      <c r="J140" s="78"/>
      <c r="K140" s="78"/>
      <c r="L140" s="81"/>
      <c r="M140" s="82"/>
    </row>
    <row r="141" spans="1:13" s="67" customFormat="1">
      <c r="A141" s="77"/>
      <c r="B141" s="77"/>
      <c r="C141" s="77"/>
      <c r="D141" s="78"/>
      <c r="E141" s="79"/>
      <c r="F141" s="78"/>
      <c r="G141" s="79"/>
      <c r="H141" s="80"/>
      <c r="I141" s="78"/>
      <c r="J141" s="78"/>
      <c r="K141" s="78"/>
      <c r="L141" s="81"/>
      <c r="M141" s="82"/>
    </row>
    <row r="142" spans="1:13" s="67" customFormat="1">
      <c r="A142" s="77"/>
      <c r="B142" s="77"/>
      <c r="C142" s="77"/>
      <c r="D142" s="78"/>
      <c r="E142" s="79"/>
      <c r="F142" s="78"/>
      <c r="G142" s="79"/>
      <c r="H142" s="80"/>
      <c r="I142" s="78"/>
      <c r="J142" s="78"/>
      <c r="K142" s="78"/>
      <c r="L142" s="81"/>
      <c r="M142" s="82"/>
    </row>
    <row r="143" spans="1:13" s="67" customFormat="1">
      <c r="A143" s="77"/>
      <c r="B143" s="77"/>
      <c r="C143" s="77"/>
      <c r="D143" s="78"/>
      <c r="E143" s="79"/>
      <c r="F143" s="78"/>
      <c r="G143" s="79"/>
      <c r="H143" s="80"/>
      <c r="I143" s="78"/>
      <c r="J143" s="78"/>
      <c r="K143" s="78"/>
      <c r="L143" s="81"/>
      <c r="M143" s="82"/>
    </row>
    <row r="144" spans="1:13" s="67" customFormat="1">
      <c r="A144" s="77"/>
      <c r="B144" s="77"/>
      <c r="C144" s="77"/>
      <c r="D144" s="78"/>
      <c r="E144" s="79"/>
      <c r="F144" s="78"/>
      <c r="G144" s="79"/>
      <c r="H144" s="80"/>
      <c r="I144" s="78"/>
      <c r="J144" s="78"/>
      <c r="K144" s="78"/>
      <c r="L144" s="81"/>
      <c r="M144" s="82"/>
    </row>
    <row r="145" spans="1:13" s="67" customFormat="1">
      <c r="A145" s="77"/>
      <c r="B145" s="77"/>
      <c r="C145" s="77"/>
      <c r="D145" s="78"/>
      <c r="E145" s="79"/>
      <c r="F145" s="78"/>
      <c r="G145" s="79"/>
      <c r="H145" s="80"/>
      <c r="I145" s="78"/>
      <c r="J145" s="78"/>
      <c r="K145" s="78"/>
      <c r="L145" s="81"/>
      <c r="M145" s="82"/>
    </row>
    <row r="146" spans="1:13" s="67" customFormat="1">
      <c r="A146" s="77"/>
      <c r="B146" s="77"/>
      <c r="C146" s="77"/>
      <c r="D146" s="78"/>
      <c r="E146" s="79"/>
      <c r="F146" s="78"/>
      <c r="G146" s="79"/>
      <c r="H146" s="80"/>
      <c r="I146" s="78"/>
      <c r="J146" s="78"/>
      <c r="K146" s="78"/>
      <c r="L146" s="81"/>
      <c r="M146" s="82"/>
    </row>
    <row r="147" spans="1:13" s="67" customFormat="1">
      <c r="A147" s="77"/>
      <c r="B147" s="77"/>
      <c r="C147" s="77"/>
      <c r="D147" s="78"/>
      <c r="E147" s="79"/>
      <c r="F147" s="78"/>
      <c r="G147" s="79"/>
      <c r="H147" s="80"/>
      <c r="I147" s="78"/>
      <c r="J147" s="78"/>
      <c r="K147" s="78"/>
      <c r="L147" s="81"/>
      <c r="M147" s="82"/>
    </row>
    <row r="148" spans="1:13" s="67" customFormat="1">
      <c r="A148" s="77"/>
      <c r="B148" s="77"/>
      <c r="C148" s="77"/>
      <c r="D148" s="78"/>
      <c r="E148" s="79"/>
      <c r="F148" s="78"/>
      <c r="G148" s="79"/>
      <c r="H148" s="80"/>
      <c r="I148" s="78"/>
      <c r="J148" s="78"/>
      <c r="K148" s="78"/>
      <c r="L148" s="81"/>
      <c r="M148" s="82"/>
    </row>
    <row r="149" spans="1:13" s="67" customFormat="1">
      <c r="A149" s="77"/>
      <c r="B149" s="77"/>
      <c r="C149" s="77"/>
      <c r="D149" s="78"/>
      <c r="E149" s="79"/>
      <c r="F149" s="78"/>
      <c r="G149" s="79"/>
      <c r="H149" s="80"/>
      <c r="I149" s="78"/>
      <c r="J149" s="78"/>
      <c r="K149" s="78"/>
      <c r="L149" s="81"/>
      <c r="M149" s="82"/>
    </row>
    <row r="150" spans="1:13" s="67" customFormat="1">
      <c r="A150" s="77"/>
      <c r="B150" s="77"/>
      <c r="C150" s="77"/>
      <c r="D150" s="78"/>
      <c r="E150" s="79"/>
      <c r="F150" s="78"/>
      <c r="G150" s="79"/>
      <c r="H150" s="80"/>
      <c r="I150" s="78"/>
      <c r="J150" s="78"/>
      <c r="K150" s="78"/>
      <c r="L150" s="81"/>
      <c r="M150" s="82"/>
    </row>
    <row r="151" spans="1:13" s="67" customFormat="1">
      <c r="A151" s="77"/>
      <c r="B151" s="77"/>
      <c r="C151" s="77"/>
      <c r="D151" s="78"/>
      <c r="E151" s="79"/>
      <c r="F151" s="78"/>
      <c r="G151" s="79"/>
      <c r="H151" s="80"/>
      <c r="I151" s="78"/>
      <c r="J151" s="78"/>
      <c r="K151" s="78"/>
      <c r="L151" s="81"/>
      <c r="M151" s="82"/>
    </row>
    <row r="152" spans="1:13" s="67" customFormat="1">
      <c r="A152" s="77"/>
      <c r="B152" s="77"/>
      <c r="C152" s="77"/>
      <c r="D152" s="78"/>
      <c r="E152" s="79"/>
      <c r="F152" s="78"/>
      <c r="G152" s="79"/>
      <c r="H152" s="80"/>
      <c r="I152" s="78"/>
      <c r="J152" s="78"/>
      <c r="K152" s="78"/>
      <c r="L152" s="81"/>
      <c r="M152" s="82"/>
    </row>
    <row r="153" spans="1:13" s="67" customFormat="1">
      <c r="A153" s="77"/>
      <c r="B153" s="77"/>
      <c r="C153" s="77"/>
      <c r="D153" s="78"/>
      <c r="E153" s="79"/>
      <c r="F153" s="78"/>
      <c r="G153" s="79"/>
      <c r="H153" s="80"/>
      <c r="I153" s="78"/>
      <c r="J153" s="78"/>
      <c r="K153" s="78"/>
      <c r="L153" s="81"/>
      <c r="M153" s="82"/>
    </row>
    <row r="154" spans="1:13" s="67" customFormat="1">
      <c r="A154" s="77"/>
      <c r="B154" s="77"/>
      <c r="C154" s="77"/>
      <c r="D154" s="78"/>
      <c r="E154" s="79"/>
      <c r="F154" s="78"/>
      <c r="G154" s="79"/>
      <c r="H154" s="80"/>
      <c r="I154" s="78"/>
      <c r="J154" s="78"/>
      <c r="K154" s="78"/>
      <c r="L154" s="81"/>
      <c r="M154" s="82"/>
    </row>
    <row r="155" spans="1:13" s="67" customFormat="1">
      <c r="A155" s="77"/>
      <c r="B155" s="77"/>
      <c r="C155" s="77"/>
      <c r="D155" s="78"/>
      <c r="E155" s="79"/>
      <c r="F155" s="78"/>
      <c r="G155" s="79"/>
      <c r="H155" s="80"/>
      <c r="I155" s="78"/>
      <c r="J155" s="78"/>
      <c r="K155" s="78"/>
      <c r="L155" s="81"/>
      <c r="M155" s="82"/>
    </row>
    <row r="156" spans="1:13" s="67" customFormat="1">
      <c r="A156" s="77"/>
      <c r="B156" s="77"/>
      <c r="C156" s="77"/>
      <c r="D156" s="78"/>
      <c r="E156" s="79"/>
      <c r="F156" s="78"/>
      <c r="G156" s="79"/>
      <c r="H156" s="80"/>
      <c r="I156" s="78"/>
      <c r="J156" s="78"/>
      <c r="K156" s="78"/>
      <c r="L156" s="81"/>
      <c r="M156" s="82"/>
    </row>
    <row r="157" spans="1:13" s="67" customFormat="1">
      <c r="A157" s="77"/>
      <c r="B157" s="77"/>
      <c r="C157" s="77"/>
      <c r="D157" s="78"/>
      <c r="E157" s="79"/>
      <c r="F157" s="78"/>
      <c r="G157" s="79"/>
      <c r="H157" s="80"/>
      <c r="I157" s="78"/>
      <c r="J157" s="78"/>
      <c r="K157" s="78"/>
      <c r="L157" s="81"/>
      <c r="M157" s="82"/>
    </row>
    <row r="158" spans="1:13" s="67" customFormat="1">
      <c r="A158" s="77"/>
      <c r="B158" s="77"/>
      <c r="C158" s="77"/>
      <c r="D158" s="78"/>
      <c r="E158" s="79"/>
      <c r="F158" s="78"/>
      <c r="G158" s="79"/>
      <c r="H158" s="80"/>
      <c r="I158" s="78"/>
      <c r="J158" s="78"/>
      <c r="K158" s="78"/>
      <c r="L158" s="81"/>
      <c r="M158" s="82"/>
    </row>
    <row r="159" spans="1:13" s="67" customFormat="1">
      <c r="A159" s="77"/>
      <c r="B159" s="77"/>
      <c r="C159" s="77"/>
      <c r="D159" s="78"/>
      <c r="E159" s="79"/>
      <c r="F159" s="78"/>
      <c r="G159" s="79"/>
      <c r="H159" s="80"/>
      <c r="I159" s="78"/>
      <c r="J159" s="78"/>
      <c r="K159" s="78"/>
      <c r="L159" s="81"/>
      <c r="M159" s="82"/>
    </row>
    <row r="160" spans="1:13" s="67" customFormat="1">
      <c r="A160" s="77"/>
      <c r="B160" s="77"/>
      <c r="C160" s="77"/>
      <c r="D160" s="78"/>
      <c r="E160" s="79"/>
      <c r="F160" s="78"/>
      <c r="G160" s="79"/>
      <c r="H160" s="80"/>
      <c r="I160" s="78"/>
      <c r="J160" s="78"/>
      <c r="K160" s="78"/>
      <c r="L160" s="81"/>
      <c r="M160" s="82"/>
    </row>
    <row r="161" spans="1:13" s="67" customFormat="1">
      <c r="A161" s="77"/>
      <c r="B161" s="77"/>
      <c r="C161" s="77"/>
      <c r="D161" s="78"/>
      <c r="E161" s="79"/>
      <c r="F161" s="78"/>
      <c r="G161" s="79"/>
      <c r="H161" s="80"/>
      <c r="I161" s="78"/>
      <c r="J161" s="78"/>
      <c r="K161" s="78"/>
      <c r="L161" s="81"/>
      <c r="M161" s="82"/>
    </row>
    <row r="162" spans="1:13" s="67" customFormat="1">
      <c r="A162" s="77"/>
      <c r="B162" s="77"/>
      <c r="C162" s="77"/>
      <c r="D162" s="78"/>
      <c r="E162" s="79"/>
      <c r="F162" s="78"/>
      <c r="G162" s="79"/>
      <c r="H162" s="80"/>
      <c r="I162" s="78"/>
      <c r="J162" s="78"/>
      <c r="K162" s="78"/>
      <c r="L162" s="81"/>
      <c r="M162" s="82"/>
    </row>
    <row r="163" spans="1:13" s="67" customFormat="1">
      <c r="A163" s="77"/>
      <c r="B163" s="77"/>
      <c r="C163" s="77"/>
      <c r="D163" s="78"/>
      <c r="E163" s="79"/>
      <c r="F163" s="78"/>
      <c r="G163" s="79"/>
      <c r="H163" s="80"/>
      <c r="I163" s="78"/>
      <c r="J163" s="78"/>
      <c r="K163" s="78"/>
      <c r="L163" s="81"/>
      <c r="M163" s="82"/>
    </row>
    <row r="164" spans="1:13" s="67" customFormat="1">
      <c r="A164" s="77"/>
      <c r="B164" s="77"/>
      <c r="C164" s="77"/>
      <c r="D164" s="78"/>
      <c r="E164" s="79"/>
      <c r="F164" s="78"/>
      <c r="G164" s="79"/>
      <c r="H164" s="80"/>
      <c r="I164" s="78"/>
      <c r="J164" s="78"/>
      <c r="K164" s="78"/>
      <c r="L164" s="81"/>
      <c r="M164" s="82"/>
    </row>
    <row r="165" spans="1:13" s="67" customFormat="1">
      <c r="A165" s="77"/>
      <c r="B165" s="77"/>
      <c r="C165" s="77"/>
      <c r="D165" s="78"/>
      <c r="E165" s="79"/>
      <c r="F165" s="78"/>
      <c r="G165" s="79"/>
      <c r="H165" s="80"/>
      <c r="I165" s="78"/>
      <c r="J165" s="78"/>
      <c r="K165" s="78"/>
      <c r="L165" s="81"/>
      <c r="M165" s="82"/>
    </row>
    <row r="166" spans="1:13" s="67" customFormat="1">
      <c r="A166" s="77"/>
      <c r="B166" s="77"/>
      <c r="C166" s="77"/>
      <c r="D166" s="78"/>
      <c r="E166" s="79"/>
      <c r="F166" s="78"/>
      <c r="G166" s="79"/>
      <c r="H166" s="80"/>
      <c r="I166" s="78"/>
      <c r="J166" s="78"/>
      <c r="K166" s="78"/>
      <c r="L166" s="81"/>
      <c r="M166" s="82"/>
    </row>
    <row r="167" spans="1:13" s="67" customFormat="1">
      <c r="A167" s="77"/>
      <c r="B167" s="77"/>
      <c r="C167" s="77"/>
      <c r="D167" s="78"/>
      <c r="E167" s="79"/>
      <c r="F167" s="78"/>
      <c r="G167" s="79"/>
      <c r="H167" s="80"/>
      <c r="I167" s="78"/>
      <c r="J167" s="78"/>
      <c r="K167" s="78"/>
      <c r="L167" s="81"/>
      <c r="M167" s="82"/>
    </row>
    <row r="168" spans="1:13" s="67" customFormat="1">
      <c r="A168" s="77"/>
      <c r="B168" s="77"/>
      <c r="C168" s="77"/>
      <c r="D168" s="78"/>
      <c r="E168" s="79"/>
      <c r="F168" s="78"/>
      <c r="G168" s="79"/>
      <c r="H168" s="80"/>
      <c r="I168" s="78"/>
      <c r="J168" s="78"/>
      <c r="K168" s="78"/>
      <c r="L168" s="81"/>
      <c r="M168" s="82"/>
    </row>
    <row r="169" spans="1:13" s="67" customFormat="1">
      <c r="A169" s="77"/>
      <c r="B169" s="77"/>
      <c r="C169" s="77"/>
      <c r="D169" s="78"/>
      <c r="E169" s="79"/>
      <c r="F169" s="78"/>
      <c r="G169" s="79"/>
      <c r="H169" s="80"/>
      <c r="I169" s="78"/>
      <c r="J169" s="78"/>
      <c r="K169" s="78"/>
      <c r="L169" s="81"/>
      <c r="M169" s="82"/>
    </row>
    <row r="170" spans="1:13" s="67" customFormat="1">
      <c r="A170" s="77"/>
      <c r="B170" s="77"/>
      <c r="C170" s="77"/>
      <c r="D170" s="78"/>
      <c r="E170" s="79"/>
      <c r="F170" s="78"/>
      <c r="G170" s="79"/>
      <c r="H170" s="80"/>
      <c r="I170" s="78"/>
      <c r="J170" s="78"/>
      <c r="K170" s="78"/>
      <c r="L170" s="81"/>
      <c r="M170" s="82"/>
    </row>
    <row r="171" spans="1:13" s="67" customFormat="1">
      <c r="A171" s="77"/>
      <c r="B171" s="77"/>
      <c r="C171" s="77"/>
      <c r="D171" s="78"/>
      <c r="E171" s="79"/>
      <c r="F171" s="78"/>
      <c r="G171" s="79"/>
      <c r="H171" s="80"/>
      <c r="I171" s="78"/>
      <c r="J171" s="78"/>
      <c r="K171" s="78"/>
      <c r="L171" s="81"/>
      <c r="M171" s="82"/>
    </row>
    <row r="172" spans="1:13" s="67" customFormat="1">
      <c r="A172" s="77"/>
      <c r="B172" s="77"/>
      <c r="C172" s="77"/>
      <c r="D172" s="78"/>
      <c r="E172" s="79"/>
      <c r="F172" s="78"/>
      <c r="G172" s="79"/>
      <c r="H172" s="80"/>
      <c r="I172" s="78"/>
      <c r="J172" s="78"/>
      <c r="K172" s="78"/>
      <c r="L172" s="81"/>
      <c r="M172" s="82"/>
    </row>
    <row r="173" spans="1:13" s="67" customFormat="1">
      <c r="A173" s="77"/>
      <c r="B173" s="77"/>
      <c r="C173" s="77"/>
      <c r="D173" s="78"/>
      <c r="E173" s="79"/>
      <c r="F173" s="78"/>
      <c r="G173" s="79"/>
      <c r="H173" s="80"/>
      <c r="I173" s="78"/>
      <c r="J173" s="78"/>
      <c r="K173" s="78"/>
      <c r="L173" s="81"/>
      <c r="M173" s="82"/>
    </row>
    <row r="174" spans="1:13" s="67" customFormat="1">
      <c r="A174" s="77"/>
      <c r="B174" s="77"/>
      <c r="C174" s="77"/>
      <c r="D174" s="78"/>
      <c r="E174" s="79"/>
      <c r="F174" s="78"/>
      <c r="G174" s="79"/>
      <c r="H174" s="80"/>
      <c r="I174" s="78"/>
      <c r="J174" s="78"/>
      <c r="K174" s="78"/>
      <c r="L174" s="81"/>
      <c r="M174" s="82"/>
    </row>
    <row r="175" spans="1:13" s="67" customFormat="1">
      <c r="A175" s="77"/>
      <c r="B175" s="77"/>
      <c r="C175" s="77"/>
      <c r="D175" s="78"/>
      <c r="E175" s="79"/>
      <c r="F175" s="78"/>
      <c r="G175" s="79"/>
      <c r="H175" s="80"/>
      <c r="I175" s="78"/>
      <c r="J175" s="78"/>
      <c r="K175" s="78"/>
      <c r="L175" s="81"/>
      <c r="M175" s="82"/>
    </row>
    <row r="176" spans="1:13" s="67" customFormat="1">
      <c r="A176" s="77"/>
      <c r="B176" s="77"/>
      <c r="C176" s="77"/>
      <c r="D176" s="78"/>
      <c r="E176" s="79"/>
      <c r="F176" s="78"/>
      <c r="G176" s="79"/>
      <c r="H176" s="80"/>
      <c r="I176" s="78"/>
      <c r="J176" s="78"/>
      <c r="K176" s="78"/>
      <c r="L176" s="81"/>
      <c r="M176" s="82"/>
    </row>
    <row r="177" spans="1:13" s="67" customFormat="1">
      <c r="A177" s="77"/>
      <c r="B177" s="77"/>
      <c r="C177" s="77"/>
      <c r="D177" s="78"/>
      <c r="E177" s="79"/>
      <c r="F177" s="78"/>
      <c r="G177" s="79"/>
      <c r="H177" s="80"/>
      <c r="I177" s="78"/>
      <c r="J177" s="78"/>
      <c r="K177" s="78"/>
      <c r="L177" s="81"/>
      <c r="M177" s="82"/>
    </row>
    <row r="178" spans="1:13" s="67" customFormat="1">
      <c r="A178" s="77"/>
      <c r="B178" s="77"/>
      <c r="C178" s="77"/>
      <c r="D178" s="78"/>
      <c r="E178" s="79"/>
      <c r="F178" s="78"/>
      <c r="G178" s="79"/>
      <c r="H178" s="80"/>
      <c r="I178" s="78"/>
      <c r="J178" s="78"/>
      <c r="K178" s="78"/>
      <c r="L178" s="81"/>
      <c r="M178" s="82"/>
    </row>
    <row r="179" spans="1:13" s="67" customFormat="1">
      <c r="A179" s="77"/>
      <c r="B179" s="77"/>
      <c r="C179" s="77"/>
      <c r="D179" s="78"/>
      <c r="E179" s="79"/>
      <c r="F179" s="78"/>
      <c r="G179" s="79"/>
      <c r="H179" s="80"/>
      <c r="I179" s="78"/>
      <c r="J179" s="78"/>
      <c r="K179" s="78"/>
      <c r="L179" s="81"/>
      <c r="M179" s="82"/>
    </row>
    <row r="180" spans="1:13" s="67" customFormat="1">
      <c r="A180" s="77"/>
      <c r="B180" s="77"/>
      <c r="C180" s="77"/>
      <c r="D180" s="78"/>
      <c r="E180" s="79"/>
      <c r="F180" s="78"/>
      <c r="G180" s="79"/>
      <c r="H180" s="80"/>
      <c r="I180" s="78"/>
      <c r="J180" s="78"/>
      <c r="K180" s="78"/>
      <c r="L180" s="81"/>
      <c r="M180" s="82"/>
    </row>
    <row r="181" spans="1:13" s="67" customFormat="1">
      <c r="A181" s="77"/>
      <c r="B181" s="77"/>
      <c r="C181" s="77"/>
      <c r="D181" s="78"/>
      <c r="E181" s="79"/>
      <c r="F181" s="78"/>
      <c r="G181" s="79"/>
      <c r="H181" s="80"/>
      <c r="I181" s="78"/>
      <c r="J181" s="78"/>
      <c r="K181" s="78"/>
      <c r="L181" s="81"/>
      <c r="M181" s="82"/>
    </row>
    <row r="182" spans="1:13" s="67" customFormat="1">
      <c r="A182" s="77"/>
      <c r="B182" s="77"/>
      <c r="C182" s="77"/>
      <c r="D182" s="78"/>
      <c r="E182" s="79"/>
      <c r="F182" s="78"/>
      <c r="G182" s="79"/>
      <c r="H182" s="80"/>
      <c r="I182" s="78"/>
      <c r="J182" s="78"/>
      <c r="K182" s="78"/>
      <c r="L182" s="81"/>
      <c r="M182" s="82"/>
    </row>
    <row r="183" spans="1:13" s="67" customFormat="1">
      <c r="A183" s="77"/>
      <c r="B183" s="77"/>
      <c r="C183" s="77"/>
      <c r="D183" s="78"/>
      <c r="E183" s="79"/>
      <c r="F183" s="78"/>
      <c r="G183" s="79"/>
      <c r="H183" s="80"/>
      <c r="I183" s="78"/>
      <c r="J183" s="78"/>
      <c r="K183" s="78"/>
      <c r="L183" s="81"/>
      <c r="M183" s="82"/>
    </row>
    <row r="184" spans="1:13" s="67" customFormat="1">
      <c r="A184" s="77"/>
      <c r="B184" s="77"/>
      <c r="C184" s="77"/>
      <c r="D184" s="78"/>
      <c r="E184" s="79"/>
      <c r="F184" s="78"/>
      <c r="G184" s="79"/>
      <c r="H184" s="80"/>
      <c r="I184" s="78"/>
      <c r="J184" s="78"/>
      <c r="K184" s="78"/>
      <c r="L184" s="81"/>
      <c r="M184" s="82"/>
    </row>
    <row r="185" spans="1:13" s="67" customFormat="1">
      <c r="A185" s="77"/>
      <c r="B185" s="77"/>
      <c r="C185" s="77"/>
      <c r="D185" s="78"/>
      <c r="E185" s="79"/>
      <c r="F185" s="78"/>
      <c r="G185" s="79"/>
      <c r="H185" s="80"/>
      <c r="I185" s="78"/>
      <c r="J185" s="78"/>
      <c r="K185" s="78"/>
      <c r="L185" s="81"/>
      <c r="M185" s="82"/>
    </row>
    <row r="186" spans="1:13" s="67" customFormat="1">
      <c r="A186" s="77"/>
      <c r="B186" s="77"/>
      <c r="C186" s="77"/>
      <c r="D186" s="78"/>
      <c r="E186" s="79"/>
      <c r="F186" s="78"/>
      <c r="G186" s="79"/>
      <c r="H186" s="80"/>
      <c r="I186" s="78"/>
      <c r="J186" s="78"/>
      <c r="K186" s="78"/>
      <c r="L186" s="81"/>
      <c r="M186" s="82"/>
    </row>
    <row r="187" spans="1:13" s="67" customFormat="1">
      <c r="A187" s="77"/>
      <c r="B187" s="77"/>
      <c r="C187" s="77"/>
      <c r="D187" s="78"/>
      <c r="E187" s="79"/>
      <c r="F187" s="78"/>
      <c r="G187" s="79"/>
      <c r="H187" s="80"/>
      <c r="I187" s="78"/>
      <c r="J187" s="78"/>
      <c r="K187" s="78"/>
      <c r="L187" s="81"/>
      <c r="M187" s="82"/>
    </row>
    <row r="188" spans="1:13" s="67" customFormat="1">
      <c r="A188" s="77"/>
      <c r="B188" s="77"/>
      <c r="C188" s="77"/>
      <c r="D188" s="78"/>
      <c r="E188" s="79"/>
      <c r="F188" s="78"/>
      <c r="G188" s="79"/>
      <c r="H188" s="80"/>
      <c r="I188" s="78"/>
      <c r="J188" s="78"/>
      <c r="K188" s="78"/>
      <c r="L188" s="81"/>
      <c r="M188" s="82"/>
    </row>
    <row r="189" spans="1:13" s="67" customFormat="1">
      <c r="A189" s="77"/>
      <c r="B189" s="77"/>
      <c r="C189" s="77"/>
      <c r="D189" s="78"/>
      <c r="E189" s="79"/>
      <c r="F189" s="78"/>
      <c r="G189" s="79"/>
      <c r="H189" s="80"/>
      <c r="I189" s="78"/>
      <c r="J189" s="78"/>
      <c r="K189" s="78"/>
      <c r="L189" s="81"/>
      <c r="M189" s="82"/>
    </row>
    <row r="190" spans="1:13" s="67" customFormat="1">
      <c r="A190" s="77"/>
      <c r="B190" s="77"/>
      <c r="C190" s="77"/>
      <c r="D190" s="78"/>
      <c r="E190" s="79"/>
      <c r="F190" s="78"/>
      <c r="G190" s="79"/>
      <c r="H190" s="80"/>
      <c r="I190" s="78"/>
      <c r="J190" s="78"/>
      <c r="K190" s="78"/>
      <c r="L190" s="81"/>
      <c r="M190" s="82"/>
    </row>
    <row r="191" spans="1:13" s="67" customFormat="1">
      <c r="A191" s="77"/>
      <c r="B191" s="77"/>
      <c r="C191" s="77"/>
      <c r="D191" s="78"/>
      <c r="E191" s="79"/>
      <c r="F191" s="78"/>
      <c r="G191" s="79"/>
      <c r="H191" s="80"/>
      <c r="I191" s="78"/>
      <c r="J191" s="78"/>
      <c r="K191" s="78"/>
      <c r="L191" s="81"/>
      <c r="M191" s="82"/>
    </row>
    <row r="192" spans="1:13" s="67" customFormat="1">
      <c r="A192" s="77"/>
      <c r="B192" s="77"/>
      <c r="C192" s="77"/>
      <c r="D192" s="78"/>
      <c r="E192" s="79"/>
      <c r="F192" s="78"/>
      <c r="G192" s="79"/>
      <c r="H192" s="80"/>
      <c r="I192" s="78"/>
      <c r="J192" s="78"/>
      <c r="K192" s="78"/>
      <c r="L192" s="81"/>
      <c r="M192" s="82"/>
    </row>
    <row r="193" spans="1:13" s="67" customFormat="1">
      <c r="A193" s="77"/>
      <c r="B193" s="77"/>
      <c r="C193" s="77"/>
      <c r="D193" s="78"/>
      <c r="E193" s="79"/>
      <c r="F193" s="78"/>
      <c r="G193" s="79"/>
      <c r="H193" s="80"/>
      <c r="I193" s="78"/>
      <c r="J193" s="78"/>
      <c r="K193" s="78"/>
      <c r="L193" s="81"/>
      <c r="M193" s="82"/>
    </row>
    <row r="194" spans="1:13" s="67" customFormat="1">
      <c r="A194" s="77"/>
      <c r="B194" s="77"/>
      <c r="C194" s="77"/>
      <c r="D194" s="78"/>
      <c r="E194" s="79"/>
      <c r="F194" s="78"/>
      <c r="G194" s="79"/>
      <c r="H194" s="80"/>
      <c r="I194" s="78"/>
      <c r="J194" s="78"/>
      <c r="K194" s="78"/>
      <c r="L194" s="81"/>
      <c r="M194" s="82"/>
    </row>
    <row r="195" spans="1:13" s="67" customFormat="1">
      <c r="A195" s="77"/>
      <c r="B195" s="77"/>
      <c r="C195" s="77"/>
      <c r="D195" s="78"/>
      <c r="E195" s="79"/>
      <c r="F195" s="78"/>
      <c r="G195" s="79"/>
      <c r="H195" s="80"/>
      <c r="I195" s="78"/>
      <c r="J195" s="78"/>
      <c r="K195" s="78"/>
      <c r="L195" s="81"/>
      <c r="M195" s="82"/>
    </row>
    <row r="196" spans="1:13" s="67" customFormat="1">
      <c r="A196" s="77"/>
      <c r="B196" s="77"/>
      <c r="C196" s="77"/>
      <c r="D196" s="78"/>
      <c r="E196" s="79"/>
      <c r="F196" s="78"/>
      <c r="G196" s="79"/>
      <c r="H196" s="80"/>
      <c r="I196" s="78"/>
      <c r="J196" s="78"/>
      <c r="K196" s="78"/>
      <c r="L196" s="81"/>
      <c r="M196" s="82"/>
    </row>
    <row r="197" spans="1:13" s="67" customFormat="1">
      <c r="A197" s="77"/>
      <c r="B197" s="77"/>
      <c r="C197" s="77"/>
      <c r="D197" s="78"/>
      <c r="E197" s="79"/>
      <c r="F197" s="78"/>
      <c r="G197" s="79"/>
      <c r="H197" s="80"/>
      <c r="I197" s="78"/>
      <c r="J197" s="78"/>
      <c r="K197" s="78"/>
      <c r="L197" s="81"/>
      <c r="M197" s="82"/>
    </row>
    <row r="198" spans="1:13" s="67" customFormat="1">
      <c r="A198" s="77"/>
      <c r="B198" s="77"/>
      <c r="C198" s="77"/>
      <c r="D198" s="78"/>
      <c r="E198" s="79"/>
      <c r="F198" s="78"/>
      <c r="G198" s="79"/>
      <c r="H198" s="80"/>
      <c r="I198" s="78"/>
      <c r="J198" s="78"/>
      <c r="K198" s="78"/>
      <c r="L198" s="81"/>
      <c r="M198" s="82"/>
    </row>
    <row r="199" spans="1:13" s="67" customFormat="1">
      <c r="A199" s="77"/>
      <c r="B199" s="77"/>
      <c r="C199" s="77"/>
      <c r="D199" s="78"/>
      <c r="E199" s="79"/>
      <c r="F199" s="78"/>
      <c r="G199" s="79"/>
      <c r="H199" s="80"/>
      <c r="I199" s="78"/>
      <c r="J199" s="78"/>
      <c r="K199" s="78"/>
      <c r="L199" s="81"/>
      <c r="M199" s="82"/>
    </row>
    <row r="200" spans="1:13" s="67" customFormat="1">
      <c r="A200" s="77"/>
      <c r="B200" s="77"/>
      <c r="C200" s="77"/>
      <c r="D200" s="78"/>
      <c r="E200" s="79"/>
      <c r="F200" s="78"/>
      <c r="G200" s="79"/>
      <c r="H200" s="80"/>
      <c r="I200" s="78"/>
      <c r="J200" s="78"/>
      <c r="K200" s="78"/>
      <c r="L200" s="81"/>
      <c r="M200" s="82"/>
    </row>
    <row r="201" spans="1:13" s="67" customFormat="1">
      <c r="A201" s="77"/>
      <c r="B201" s="77"/>
      <c r="C201" s="77"/>
      <c r="D201" s="78"/>
      <c r="E201" s="79"/>
      <c r="F201" s="78"/>
      <c r="G201" s="79"/>
      <c r="H201" s="80"/>
      <c r="I201" s="78"/>
      <c r="J201" s="78"/>
      <c r="K201" s="78"/>
      <c r="L201" s="81"/>
      <c r="M201" s="82"/>
    </row>
    <row r="202" spans="1:13" s="67" customFormat="1">
      <c r="A202" s="77"/>
      <c r="B202" s="77"/>
      <c r="C202" s="77"/>
      <c r="D202" s="78"/>
      <c r="E202" s="79"/>
      <c r="F202" s="78"/>
      <c r="G202" s="79"/>
      <c r="H202" s="80"/>
      <c r="I202" s="78"/>
      <c r="J202" s="78"/>
      <c r="K202" s="78"/>
      <c r="L202" s="81"/>
      <c r="M202" s="82"/>
    </row>
    <row r="203" spans="1:13" s="67" customFormat="1">
      <c r="A203" s="77"/>
      <c r="B203" s="77"/>
      <c r="C203" s="77"/>
      <c r="D203" s="78"/>
      <c r="E203" s="79"/>
      <c r="F203" s="78"/>
      <c r="G203" s="79"/>
      <c r="H203" s="80"/>
      <c r="I203" s="78"/>
      <c r="J203" s="78"/>
      <c r="K203" s="78"/>
      <c r="L203" s="81"/>
      <c r="M203" s="82"/>
    </row>
    <row r="204" spans="1:13" s="67" customFormat="1">
      <c r="A204" s="77"/>
      <c r="B204" s="77"/>
      <c r="C204" s="77"/>
      <c r="D204" s="78"/>
      <c r="E204" s="79"/>
      <c r="F204" s="78"/>
      <c r="G204" s="79"/>
      <c r="H204" s="80"/>
      <c r="I204" s="78"/>
      <c r="J204" s="78"/>
      <c r="K204" s="78"/>
      <c r="L204" s="81"/>
      <c r="M204" s="82"/>
    </row>
    <row r="205" spans="1:13" s="67" customFormat="1">
      <c r="A205" s="77"/>
      <c r="B205" s="77"/>
      <c r="C205" s="77"/>
      <c r="D205" s="78"/>
      <c r="E205" s="79"/>
      <c r="F205" s="78"/>
      <c r="G205" s="79"/>
      <c r="H205" s="80"/>
      <c r="I205" s="78"/>
      <c r="J205" s="78"/>
      <c r="K205" s="78"/>
      <c r="L205" s="81"/>
      <c r="M205" s="82"/>
    </row>
    <row r="206" spans="1:13" s="67" customFormat="1">
      <c r="A206" s="77"/>
      <c r="B206" s="77"/>
      <c r="C206" s="77"/>
      <c r="D206" s="78"/>
      <c r="E206" s="79"/>
      <c r="F206" s="78"/>
      <c r="G206" s="79"/>
      <c r="H206" s="80"/>
      <c r="I206" s="78"/>
      <c r="J206" s="78"/>
      <c r="K206" s="78"/>
      <c r="L206" s="81"/>
      <c r="M206" s="82"/>
    </row>
    <row r="207" spans="1:13" s="67" customFormat="1">
      <c r="A207" s="77"/>
      <c r="B207" s="77"/>
      <c r="C207" s="77"/>
      <c r="D207" s="78"/>
      <c r="E207" s="79"/>
      <c r="F207" s="78"/>
      <c r="G207" s="79"/>
      <c r="H207" s="80"/>
      <c r="I207" s="78"/>
      <c r="J207" s="78"/>
      <c r="K207" s="78"/>
      <c r="L207" s="81"/>
      <c r="M207" s="82"/>
    </row>
    <row r="208" spans="1:13" s="67" customFormat="1">
      <c r="A208" s="77"/>
      <c r="B208" s="77"/>
      <c r="C208" s="77"/>
      <c r="D208" s="78"/>
      <c r="E208" s="79"/>
      <c r="F208" s="78"/>
      <c r="G208" s="79"/>
      <c r="H208" s="80"/>
      <c r="I208" s="78"/>
      <c r="J208" s="78"/>
      <c r="K208" s="78"/>
      <c r="L208" s="81"/>
      <c r="M208" s="82"/>
    </row>
    <row r="209" spans="1:13" s="67" customFormat="1">
      <c r="A209" s="77"/>
      <c r="B209" s="77"/>
      <c r="C209" s="77"/>
      <c r="D209" s="78"/>
      <c r="E209" s="79"/>
      <c r="F209" s="78"/>
      <c r="G209" s="79"/>
      <c r="H209" s="80"/>
      <c r="I209" s="78"/>
      <c r="J209" s="78"/>
      <c r="K209" s="78"/>
      <c r="L209" s="81"/>
      <c r="M209" s="82"/>
    </row>
    <row r="210" spans="1:13" s="67" customFormat="1">
      <c r="A210" s="77"/>
      <c r="B210" s="77"/>
      <c r="C210" s="77"/>
      <c r="D210" s="78"/>
      <c r="E210" s="79"/>
      <c r="F210" s="78"/>
      <c r="G210" s="79"/>
      <c r="H210" s="80"/>
      <c r="I210" s="78"/>
      <c r="J210" s="78"/>
      <c r="K210" s="78"/>
      <c r="L210" s="81"/>
      <c r="M210" s="82"/>
    </row>
    <row r="211" spans="1:13" s="67" customFormat="1">
      <c r="A211" s="77"/>
      <c r="B211" s="77"/>
      <c r="C211" s="77"/>
      <c r="D211" s="78"/>
      <c r="E211" s="79"/>
      <c r="F211" s="78"/>
      <c r="G211" s="79"/>
      <c r="H211" s="80"/>
      <c r="I211" s="78"/>
      <c r="J211" s="78"/>
      <c r="K211" s="78"/>
      <c r="L211" s="81"/>
      <c r="M211" s="82"/>
    </row>
    <row r="212" spans="1:13" s="67" customFormat="1">
      <c r="A212" s="77"/>
      <c r="B212" s="77"/>
      <c r="C212" s="77"/>
      <c r="D212" s="78"/>
      <c r="E212" s="79"/>
      <c r="F212" s="78"/>
      <c r="G212" s="79"/>
      <c r="H212" s="80"/>
      <c r="I212" s="78"/>
      <c r="J212" s="78"/>
      <c r="K212" s="78"/>
      <c r="L212" s="81"/>
      <c r="M212" s="82"/>
    </row>
    <row r="213" spans="1:13" s="67" customFormat="1">
      <c r="A213" s="77"/>
      <c r="B213" s="77"/>
      <c r="C213" s="77"/>
      <c r="D213" s="78"/>
      <c r="E213" s="79"/>
      <c r="F213" s="78"/>
      <c r="G213" s="79"/>
      <c r="H213" s="80"/>
      <c r="I213" s="78"/>
      <c r="J213" s="78"/>
      <c r="K213" s="78"/>
      <c r="L213" s="81"/>
      <c r="M213" s="82"/>
    </row>
    <row r="214" spans="1:13" s="67" customFormat="1">
      <c r="A214" s="77"/>
      <c r="B214" s="77"/>
      <c r="C214" s="77"/>
      <c r="D214" s="78"/>
      <c r="E214" s="79"/>
      <c r="F214" s="78"/>
      <c r="G214" s="79"/>
      <c r="H214" s="80"/>
      <c r="I214" s="78"/>
      <c r="J214" s="78"/>
      <c r="K214" s="78"/>
      <c r="L214" s="81"/>
      <c r="M214" s="82"/>
    </row>
    <row r="215" spans="1:13" s="67" customFormat="1">
      <c r="A215" s="77"/>
      <c r="B215" s="77"/>
      <c r="C215" s="77"/>
      <c r="D215" s="78"/>
      <c r="E215" s="79"/>
      <c r="F215" s="78"/>
      <c r="G215" s="79"/>
      <c r="H215" s="80"/>
      <c r="I215" s="78"/>
      <c r="J215" s="78"/>
      <c r="K215" s="78"/>
      <c r="L215" s="81"/>
      <c r="M215" s="82"/>
    </row>
    <row r="216" spans="1:13" s="67" customFormat="1">
      <c r="A216" s="77"/>
      <c r="B216" s="77"/>
      <c r="C216" s="77"/>
      <c r="D216" s="78"/>
      <c r="E216" s="79"/>
      <c r="F216" s="78"/>
      <c r="G216" s="79"/>
      <c r="H216" s="80"/>
      <c r="I216" s="78"/>
      <c r="J216" s="78"/>
      <c r="K216" s="78"/>
      <c r="L216" s="81"/>
      <c r="M216" s="82"/>
    </row>
    <row r="217" spans="1:13" s="67" customFormat="1">
      <c r="A217" s="77"/>
      <c r="B217" s="77"/>
      <c r="C217" s="77"/>
      <c r="D217" s="78"/>
      <c r="E217" s="79"/>
      <c r="F217" s="78"/>
      <c r="G217" s="79"/>
      <c r="H217" s="80"/>
      <c r="I217" s="78"/>
      <c r="J217" s="78"/>
      <c r="K217" s="78"/>
      <c r="L217" s="81"/>
      <c r="M217" s="82"/>
    </row>
    <row r="218" spans="1:13" s="67" customFormat="1">
      <c r="A218" s="77"/>
      <c r="B218" s="77"/>
      <c r="C218" s="77"/>
      <c r="D218" s="78"/>
      <c r="E218" s="79"/>
      <c r="F218" s="78"/>
      <c r="G218" s="79"/>
      <c r="H218" s="80"/>
      <c r="I218" s="78"/>
      <c r="J218" s="78"/>
      <c r="K218" s="78"/>
      <c r="L218" s="81"/>
      <c r="M218" s="82"/>
    </row>
    <row r="219" spans="1:13" s="67" customFormat="1">
      <c r="A219" s="77"/>
      <c r="B219" s="77"/>
      <c r="C219" s="77"/>
      <c r="D219" s="78"/>
      <c r="E219" s="79"/>
      <c r="F219" s="78"/>
      <c r="G219" s="79"/>
      <c r="H219" s="80"/>
      <c r="I219" s="78"/>
      <c r="J219" s="78"/>
      <c r="K219" s="78"/>
      <c r="L219" s="81"/>
      <c r="M219" s="82"/>
    </row>
    <row r="220" spans="1:13">
      <c r="A220" s="77"/>
      <c r="B220" s="77"/>
      <c r="C220" s="77"/>
      <c r="D220" s="78"/>
      <c r="E220" s="79"/>
      <c r="F220" s="78"/>
      <c r="G220" s="79"/>
      <c r="H220" s="80"/>
      <c r="I220" s="28"/>
      <c r="J220" s="28"/>
    </row>
    <row r="221" spans="1:13">
      <c r="A221" s="77"/>
      <c r="B221" s="77"/>
      <c r="C221" s="77"/>
      <c r="D221" s="78"/>
      <c r="E221" s="79"/>
      <c r="F221" s="78"/>
      <c r="G221" s="79"/>
      <c r="H221" s="80"/>
      <c r="I221" s="28"/>
      <c r="J221" s="28"/>
    </row>
    <row r="222" spans="1:13">
      <c r="I222" s="28"/>
      <c r="J222" s="28"/>
    </row>
    <row r="223" spans="1:13">
      <c r="I223" s="28"/>
      <c r="J223" s="28"/>
    </row>
    <row r="224" spans="1:13">
      <c r="I224" s="28"/>
      <c r="J224" s="28"/>
    </row>
    <row r="225" spans="9:10">
      <c r="I225" s="28"/>
      <c r="J225" s="28"/>
    </row>
    <row r="226" spans="9:10">
      <c r="I226" s="28"/>
      <c r="J226" s="28"/>
    </row>
    <row r="227" spans="9:10">
      <c r="I227" s="28"/>
      <c r="J227" s="28"/>
    </row>
    <row r="228" spans="9:10">
      <c r="I228" s="28"/>
      <c r="J228" s="28"/>
    </row>
    <row r="229" spans="9:10">
      <c r="I229" s="28"/>
      <c r="J229" s="28"/>
    </row>
    <row r="230" spans="9:10">
      <c r="I230" s="28"/>
      <c r="J230" s="28"/>
    </row>
    <row r="231" spans="9:10">
      <c r="I231" s="28"/>
      <c r="J231" s="28"/>
    </row>
    <row r="232" spans="9:10">
      <c r="I232" s="28"/>
      <c r="J232" s="28"/>
    </row>
    <row r="233" spans="9:10">
      <c r="I233" s="28"/>
      <c r="J233" s="28"/>
    </row>
  </sheetData>
  <autoFilter ref="B1:B239" xr:uid="{C1793329-3CE2-4815-9336-44200723FCEB}"/>
  <phoneticPr fontId="72" type="noConversion"/>
  <conditionalFormatting sqref="H1:H2 H85:H1048576 H45 H79:H80 H71:H77">
    <cfRule type="containsText" dxfId="57" priority="3184" operator="containsText" text="kpl">
      <formula>NOT(ISERROR(SEARCH("kpl",H1)))</formula>
    </cfRule>
  </conditionalFormatting>
  <conditionalFormatting sqref="H70">
    <cfRule type="containsText" dxfId="56" priority="863" operator="containsText" text="kpl">
      <formula>NOT(ISERROR(SEARCH("kpl",H70)))</formula>
    </cfRule>
  </conditionalFormatting>
  <conditionalFormatting sqref="H84">
    <cfRule type="containsText" dxfId="55" priority="884" operator="containsText" text="kpl">
      <formula>NOT(ISERROR(SEARCH("kpl",H84)))</formula>
    </cfRule>
  </conditionalFormatting>
  <conditionalFormatting sqref="H69">
    <cfRule type="containsText" dxfId="54" priority="886" operator="containsText" text="kpl">
      <formula>NOT(ISERROR(SEARCH("kpl",H69)))</formula>
    </cfRule>
  </conditionalFormatting>
  <conditionalFormatting sqref="H27:H33">
    <cfRule type="containsText" dxfId="53" priority="307" operator="containsText" text="kpl">
      <formula>NOT(ISERROR(SEARCH("kpl",H27)))</formula>
    </cfRule>
  </conditionalFormatting>
  <conditionalFormatting sqref="H3">
    <cfRule type="containsText" dxfId="52" priority="112" operator="containsText" text="kpl">
      <formula>NOT(ISERROR(SEARCH("kpl",H3)))</formula>
    </cfRule>
  </conditionalFormatting>
  <conditionalFormatting sqref="H14">
    <cfRule type="containsText" dxfId="51" priority="107" operator="containsText" text="kpl">
      <formula>NOT(ISERROR(SEARCH("kpl",H14)))</formula>
    </cfRule>
  </conditionalFormatting>
  <conditionalFormatting sqref="H15:H20">
    <cfRule type="containsText" dxfId="50" priority="88" operator="containsText" text="kpl">
      <formula>NOT(ISERROR(SEARCH("kpl",H15)))</formula>
    </cfRule>
  </conditionalFormatting>
  <conditionalFormatting sqref="H25">
    <cfRule type="containsText" dxfId="49" priority="73" operator="containsText" text="kpl">
      <formula>NOT(ISERROR(SEARCH("kpl",H25)))</formula>
    </cfRule>
  </conditionalFormatting>
  <conditionalFormatting sqref="H81">
    <cfRule type="containsText" dxfId="48" priority="75" operator="containsText" text="kpl">
      <formula>NOT(ISERROR(SEARCH("kpl",H81)))</formula>
    </cfRule>
  </conditionalFormatting>
  <conditionalFormatting sqref="H7 H11 H9">
    <cfRule type="containsText" dxfId="47" priority="74" operator="containsText" text="kpl">
      <formula>NOT(ISERROR(SEARCH("kpl",H7)))</formula>
    </cfRule>
  </conditionalFormatting>
  <conditionalFormatting sqref="H34">
    <cfRule type="containsText" dxfId="46" priority="71" operator="containsText" text="kpl">
      <formula>NOT(ISERROR(SEARCH("kpl",H34)))</formula>
    </cfRule>
  </conditionalFormatting>
  <conditionalFormatting sqref="H68">
    <cfRule type="containsText" dxfId="45" priority="66" operator="containsText" text="kpl">
      <formula>NOT(ISERROR(SEARCH("kpl",H68)))</formula>
    </cfRule>
  </conditionalFormatting>
  <conditionalFormatting sqref="H40:H41">
    <cfRule type="containsText" dxfId="44" priority="67" operator="containsText" text="kpl">
      <formula>NOT(ISERROR(SEARCH("kpl",H40)))</formula>
    </cfRule>
  </conditionalFormatting>
  <conditionalFormatting sqref="H42">
    <cfRule type="containsText" dxfId="43" priority="65" operator="containsText" text="kpl">
      <formula>NOT(ISERROR(SEARCH("kpl",H42)))</formula>
    </cfRule>
  </conditionalFormatting>
  <conditionalFormatting sqref="H83">
    <cfRule type="containsText" dxfId="42" priority="61" operator="containsText" text="kpl">
      <formula>NOT(ISERROR(SEARCH("kpl",H83)))</formula>
    </cfRule>
  </conditionalFormatting>
  <conditionalFormatting sqref="H46:H47">
    <cfRule type="containsText" dxfId="41" priority="59" operator="containsText" text="kpl">
      <formula>NOT(ISERROR(SEARCH("kpl",H46)))</formula>
    </cfRule>
  </conditionalFormatting>
  <conditionalFormatting sqref="H48">
    <cfRule type="containsText" dxfId="40" priority="58" operator="containsText" text="kpl">
      <formula>NOT(ISERROR(SEARCH("kpl",H48)))</formula>
    </cfRule>
  </conditionalFormatting>
  <conditionalFormatting sqref="H49">
    <cfRule type="containsText" dxfId="39" priority="57" operator="containsText" text="kpl">
      <formula>NOT(ISERROR(SEARCH("kpl",H49)))</formula>
    </cfRule>
  </conditionalFormatting>
  <conditionalFormatting sqref="H50">
    <cfRule type="containsText" dxfId="38" priority="56" operator="containsText" text="kpl">
      <formula>NOT(ISERROR(SEARCH("kpl",H50)))</formula>
    </cfRule>
  </conditionalFormatting>
  <conditionalFormatting sqref="H51">
    <cfRule type="containsText" dxfId="37" priority="55" operator="containsText" text="kpl">
      <formula>NOT(ISERROR(SEARCH("kpl",H51)))</formula>
    </cfRule>
  </conditionalFormatting>
  <conditionalFormatting sqref="H52">
    <cfRule type="containsText" dxfId="36" priority="54" operator="containsText" text="kpl">
      <formula>NOT(ISERROR(SEARCH("kpl",H52)))</formula>
    </cfRule>
  </conditionalFormatting>
  <conditionalFormatting sqref="H53">
    <cfRule type="containsText" dxfId="35" priority="53" operator="containsText" text="kpl">
      <formula>NOT(ISERROR(SEARCH("kpl",H53)))</formula>
    </cfRule>
  </conditionalFormatting>
  <conditionalFormatting sqref="H54">
    <cfRule type="containsText" dxfId="34" priority="52" operator="containsText" text="kpl">
      <formula>NOT(ISERROR(SEARCH("kpl",H54)))</formula>
    </cfRule>
  </conditionalFormatting>
  <conditionalFormatting sqref="H55">
    <cfRule type="containsText" dxfId="33" priority="51" operator="containsText" text="kpl">
      <formula>NOT(ISERROR(SEARCH("kpl",H55)))</formula>
    </cfRule>
  </conditionalFormatting>
  <conditionalFormatting sqref="H56">
    <cfRule type="containsText" dxfId="32" priority="49" operator="containsText" text="kpl">
      <formula>NOT(ISERROR(SEARCH("kpl",H56)))</formula>
    </cfRule>
  </conditionalFormatting>
  <conditionalFormatting sqref="H57">
    <cfRule type="containsText" dxfId="31" priority="48" operator="containsText" text="kpl">
      <formula>NOT(ISERROR(SEARCH("kpl",H57)))</formula>
    </cfRule>
  </conditionalFormatting>
  <conditionalFormatting sqref="H58">
    <cfRule type="containsText" dxfId="30" priority="47" operator="containsText" text="kpl">
      <formula>NOT(ISERROR(SEARCH("kpl",H58)))</formula>
    </cfRule>
  </conditionalFormatting>
  <conditionalFormatting sqref="H59">
    <cfRule type="containsText" dxfId="29" priority="45" operator="containsText" text="kpl">
      <formula>NOT(ISERROR(SEARCH("kpl",H59)))</formula>
    </cfRule>
  </conditionalFormatting>
  <conditionalFormatting sqref="H60">
    <cfRule type="containsText" dxfId="28" priority="44" operator="containsText" text="kpl">
      <formula>NOT(ISERROR(SEARCH("kpl",H60)))</formula>
    </cfRule>
  </conditionalFormatting>
  <conditionalFormatting sqref="H61">
    <cfRule type="containsText" dxfId="27" priority="42" operator="containsText" text="kpl">
      <formula>NOT(ISERROR(SEARCH("kpl",H61)))</formula>
    </cfRule>
  </conditionalFormatting>
  <conditionalFormatting sqref="H62">
    <cfRule type="containsText" dxfId="26" priority="41" operator="containsText" text="kpl">
      <formula>NOT(ISERROR(SEARCH("kpl",H62)))</formula>
    </cfRule>
  </conditionalFormatting>
  <conditionalFormatting sqref="H63">
    <cfRule type="containsText" dxfId="25" priority="40" operator="containsText" text="kpl">
      <formula>NOT(ISERROR(SEARCH("kpl",H63)))</formula>
    </cfRule>
  </conditionalFormatting>
  <conditionalFormatting sqref="H64">
    <cfRule type="containsText" dxfId="24" priority="39" operator="containsText" text="kpl">
      <formula>NOT(ISERROR(SEARCH("kpl",H64)))</formula>
    </cfRule>
  </conditionalFormatting>
  <conditionalFormatting sqref="H65">
    <cfRule type="containsText" dxfId="23" priority="38" operator="containsText" text="kpl">
      <formula>NOT(ISERROR(SEARCH("kpl",H65)))</formula>
    </cfRule>
  </conditionalFormatting>
  <conditionalFormatting sqref="H66">
    <cfRule type="containsText" dxfId="22" priority="37" operator="containsText" text="kpl">
      <formula>NOT(ISERROR(SEARCH("kpl",H66)))</formula>
    </cfRule>
  </conditionalFormatting>
  <conditionalFormatting sqref="H4">
    <cfRule type="containsText" dxfId="21" priority="26" operator="containsText" text="kpl">
      <formula>NOT(ISERROR(SEARCH("kpl",H4)))</formula>
    </cfRule>
  </conditionalFormatting>
  <conditionalFormatting sqref="H13">
    <cfRule type="containsText" dxfId="20" priority="25" operator="containsText" text="kpl">
      <formula>NOT(ISERROR(SEARCH("kpl",H13)))</formula>
    </cfRule>
  </conditionalFormatting>
  <conditionalFormatting sqref="H10">
    <cfRule type="containsText" dxfId="19" priority="24" operator="containsText" text="kpl">
      <formula>NOT(ISERROR(SEARCH("kpl",H10)))</formula>
    </cfRule>
  </conditionalFormatting>
  <conditionalFormatting sqref="H8">
    <cfRule type="containsText" dxfId="18" priority="22" operator="containsText" text="kpl">
      <formula>NOT(ISERROR(SEARCH("kpl",H8)))</formula>
    </cfRule>
  </conditionalFormatting>
  <conditionalFormatting sqref="H21">
    <cfRule type="containsText" dxfId="17" priority="21" operator="containsText" text="kpl">
      <formula>NOT(ISERROR(SEARCH("kpl",H21)))</formula>
    </cfRule>
  </conditionalFormatting>
  <conditionalFormatting sqref="H22">
    <cfRule type="containsText" dxfId="16" priority="20" operator="containsText" text="kpl">
      <formula>NOT(ISERROR(SEARCH("kpl",H22)))</formula>
    </cfRule>
  </conditionalFormatting>
  <conditionalFormatting sqref="H23">
    <cfRule type="containsText" dxfId="15" priority="19" operator="containsText" text="kpl">
      <formula>NOT(ISERROR(SEARCH("kpl",H23)))</formula>
    </cfRule>
  </conditionalFormatting>
  <conditionalFormatting sqref="H82">
    <cfRule type="containsText" dxfId="14" priority="18" operator="containsText" text="kpl">
      <formula>NOT(ISERROR(SEARCH("kpl",H82)))</formula>
    </cfRule>
  </conditionalFormatting>
  <conditionalFormatting sqref="H35">
    <cfRule type="containsText" dxfId="13" priority="17" operator="containsText" text="kpl">
      <formula>NOT(ISERROR(SEARCH("kpl",H35)))</formula>
    </cfRule>
  </conditionalFormatting>
  <conditionalFormatting sqref="H67">
    <cfRule type="containsText" dxfId="12" priority="16" operator="containsText" text="kpl">
      <formula>NOT(ISERROR(SEARCH("kpl",H67)))</formula>
    </cfRule>
  </conditionalFormatting>
  <conditionalFormatting sqref="H44">
    <cfRule type="containsText" dxfId="11" priority="14" operator="containsText" text="kpl">
      <formula>NOT(ISERROR(SEARCH("kpl",H44)))</formula>
    </cfRule>
  </conditionalFormatting>
  <conditionalFormatting sqref="H43">
    <cfRule type="containsText" dxfId="10" priority="13" operator="containsText" text="kpl">
      <formula>NOT(ISERROR(SEARCH("kpl",H43)))</formula>
    </cfRule>
  </conditionalFormatting>
  <conditionalFormatting sqref="H37">
    <cfRule type="containsText" dxfId="9" priority="12" operator="containsText" text="kpl">
      <formula>NOT(ISERROR(SEARCH("kpl",H37)))</formula>
    </cfRule>
  </conditionalFormatting>
  <conditionalFormatting sqref="H26">
    <cfRule type="containsText" dxfId="8" priority="10" operator="containsText" text="kpl">
      <formula>NOT(ISERROR(SEARCH("kpl",H26)))</formula>
    </cfRule>
  </conditionalFormatting>
  <conditionalFormatting sqref="H38">
    <cfRule type="containsText" dxfId="7" priority="9" operator="containsText" text="kpl">
      <formula>NOT(ISERROR(SEARCH("kpl",H38)))</formula>
    </cfRule>
  </conditionalFormatting>
  <conditionalFormatting sqref="H36">
    <cfRule type="containsText" dxfId="6" priority="8" operator="containsText" text="kpl">
      <formula>NOT(ISERROR(SEARCH("kpl",H36)))</formula>
    </cfRule>
  </conditionalFormatting>
  <conditionalFormatting sqref="H5">
    <cfRule type="containsText" dxfId="5" priority="7" operator="containsText" text="kpl">
      <formula>NOT(ISERROR(SEARCH("kpl",H5)))</formula>
    </cfRule>
  </conditionalFormatting>
  <conditionalFormatting sqref="H6">
    <cfRule type="containsText" dxfId="4" priority="6" operator="containsText" text="kpl">
      <formula>NOT(ISERROR(SEARCH("kpl",H6)))</formula>
    </cfRule>
  </conditionalFormatting>
  <conditionalFormatting sqref="H39">
    <cfRule type="containsText" dxfId="3" priority="4" operator="containsText" text="kpl">
      <formula>NOT(ISERROR(SEARCH("kpl",H39)))</formula>
    </cfRule>
  </conditionalFormatting>
  <conditionalFormatting sqref="H12">
    <cfRule type="containsText" dxfId="2" priority="3" operator="containsText" text="kpl">
      <formula>NOT(ISERROR(SEARCH("kpl",H12)))</formula>
    </cfRule>
  </conditionalFormatting>
  <conditionalFormatting sqref="H24">
    <cfRule type="containsText" dxfId="1" priority="2" operator="containsText" text="kpl">
      <formula>NOT(ISERROR(SEARCH("kpl",H24)))</formula>
    </cfRule>
  </conditionalFormatting>
  <conditionalFormatting sqref="H78">
    <cfRule type="containsText" dxfId="0" priority="1" operator="containsText" text="kpl">
      <formula>NOT(ISERROR(SEARCH("kpl",H78)))</formula>
    </cfRule>
  </conditionalFormatting>
  <pageMargins left="0.23622047244094491" right="0.19685039370078741" top="0.74803149606299213" bottom="0.74803149606299213" header="0.31496062992125984" footer="0.31496062992125984"/>
  <pageSetup paperSize="8" fitToHeight="0" orientation="landscape" r:id="rId1"/>
  <headerFooter>
    <oddHeader xml:space="preserve">&amp;L&amp;"-,Tučné"&amp;12Akce: P20P120 - Hustopeče - SOU, větrání kuchyně - revize projektu&amp;C&amp;"-,Tučné"&amp;16D.6 - 002 Seznam strojů a zařízení &amp;RAZ KLIMA, a.s.
</oddHeader>
    <oddFooter>&amp;CStrana: &amp;P/&amp;N&amp;R&amp;"-,Obyčejné"&amp;12Vypracoval: Jan Kubrický
Datum: 06/2020</oddFooter>
  </headerFooter>
  <rowBreaks count="1" manualBreakCount="1">
    <brk id="29" max="7" man="1"/>
  </rowBreaks>
  <ignoredErrors>
    <ignoredError sqref="A1:H1 A21:H26 A10:H10 N10:XFD10 A9:H9 A3:E3 N3:XFD3 A2:E2 G2:H2 G3:H3 A4:H4 N4:XFD4 A5:H5 N5:XFD5 A6:H6 N6:XFD6 A7:H7 N7:XFD7 A8:H8 N8:XFD8 N9:XFD9 A11:H11 N11:XFD11 A12:H12 N12:XFD12 A13:H13 N13:XFD13 A14:H14 N14:XFD14 A15:H15 N15:XFD15 A16:H16 N16:XFD16 A17:H17 N17:XFD17 A18:H18 N18:XFD18 A19:H19 N19:XFD19 A20:H20 N20:XFD20 A38:H39 A36:H36 N36:XFD36 A37:H37 N37:XFD37 A72:F72 A71:H71 N71:XFD71 A70:H70 N70:XFD70 A85:XFD85 A83:H83 N83:XFD83 A57:H69 A56:H56 O56:XFD56 A34:H35 A27:H27 N27:XFD27 A28:H28 N28:XFD28 A29:H29 N29:XFD29 A30:H30 N30:XFD30 A31:H31 N31:XFD31 A32:H32 N32:XFD32 A33:H33 N33:XFD33 A248:XFD1048576 A243:F243 H243:XFD243 A241:F242 A240:F240 H240:XFD240 A244:F247 H244:XFD247 H241:XFD242 A74:H82 A73:F73 H73 H72 A44:H55 A40:F40 H40 A41:F41 H41 A42:F42 H42 A43:F43 H43 A89:XFD239 A86:L88 N86:XFD88 N1:XFD1 N21:XFD26 N2:XFD2 N38:XFD39 A84:H84 N84:XFD84 N57:XFD69 N34:XFD35 N74:XFD82 N73:XFD73 N72:XFD72 N44:XFD55 N40:XFD40 N41:XFD41 N42:XFD42 N43:XFD4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SSZ</vt:lpstr>
      <vt:lpstr>SSZ!Názvy_tisku</vt:lpstr>
      <vt:lpstr>SSZ!Oblast_tisku</vt:lpstr>
    </vt:vector>
  </TitlesOfParts>
  <Company>TEBODIN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výměr</dc:title>
  <dc:creator>Říha Zdeněk</dc:creator>
  <cp:lastModifiedBy>biely.b</cp:lastModifiedBy>
  <cp:lastPrinted>2020-08-04T11:38:51Z</cp:lastPrinted>
  <dcterms:created xsi:type="dcterms:W3CDTF">2004-08-26T07:01:56Z</dcterms:created>
  <dcterms:modified xsi:type="dcterms:W3CDTF">2020-09-15T17:13:25Z</dcterms:modified>
</cp:coreProperties>
</file>